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380-пп (Отчёт)" sheetId="1" r:id="rId1"/>
    <sheet name="Лист1" sheetId="2" r:id="rId2"/>
  </sheets>
  <definedNames>
    <definedName name="Par179" localSheetId="0">'380-пп (Отчёт)'!$A$41</definedName>
    <definedName name="Par180" localSheetId="0">'380-пп (Отчёт)'!$B$41</definedName>
    <definedName name="Par203" localSheetId="0">'380-пп (Отчёт)'!$E$49</definedName>
    <definedName name="Par204" localSheetId="0">'380-пп (Отчёт)'!$F$49</definedName>
    <definedName name="Par208" localSheetId="0">'380-пп (Отчёт)'!#REF!</definedName>
    <definedName name="Par217" localSheetId="0">'380-пп (Отчёт)'!$A$50</definedName>
    <definedName name="Par235" localSheetId="0">'380-пп (Отчёт)'!$A$52</definedName>
    <definedName name="Par253" localSheetId="0">'380-пп (Отчёт)'!$A$54</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(Отчёт)'!$A$1:$L$93</definedName>
    <definedName name="_xlnm._FilterDatabase" localSheetId="0" hidden="1">'380-пп (Отчёт)'!$B$49:$I$93</definedName>
  </definedNames>
  <calcPr fullCalcOnLoad="1"/>
</workbook>
</file>

<file path=xl/sharedStrings.xml><?xml version="1.0" encoding="utf-8"?>
<sst xmlns="http://schemas.openxmlformats.org/spreadsheetml/2006/main" count="306" uniqueCount="138">
  <si>
    <t>СОГЛАСОВАНО</t>
  </si>
  <si>
    <t>УТВЕРЖДАЮ</t>
  </si>
  <si>
    <t xml:space="preserve"> Министр семейной и демографической политики            Тверской области                                                                                                        _______________ А.Н. Буданцева
" ______ "  ______           2024 г.</t>
  </si>
  <si>
    <t>Директор государственного бюджетного учреждения "Социально-реабилитационный центр для несовершеннолетних" Рамешковского района</t>
  </si>
  <si>
    <t>______________   Ю.И. Корешкова
" ______ "  ___________           2024 г.</t>
  </si>
  <si>
    <t>Отчет о выполнении государственного задания</t>
  </si>
  <si>
    <t>Государственное бюджетное учреждение</t>
  </si>
  <si>
    <t>"Социально-рабилитационный центр для несовершеннолетних" Рамешковского района</t>
  </si>
  <si>
    <t>(наименование государственного учреждения Тверской области)</t>
  </si>
  <si>
    <r>
      <t xml:space="preserve">за отчетный период с </t>
    </r>
    <r>
      <rPr>
        <b/>
        <u val="single"/>
        <sz val="16"/>
        <color indexed="56"/>
        <rFont val="Times New Roman"/>
        <family val="1"/>
      </rPr>
      <t>01.01.2023</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31.12.2023</t>
    </r>
  </si>
  <si>
    <r>
      <t>(6 месяцев,</t>
    </r>
    <r>
      <rPr>
        <u val="single"/>
        <sz val="10"/>
        <color indexed="8"/>
        <rFont val="Times New Roman"/>
        <family val="1"/>
      </rPr>
      <t xml:space="preserve"> 9 месяцев</t>
    </r>
    <r>
      <rPr>
        <b/>
        <sz val="11"/>
        <color indexed="8"/>
        <rFont val="Times New Roman"/>
        <family val="1"/>
      </rPr>
      <t>,</t>
    </r>
    <r>
      <rPr>
        <b/>
        <u val="single"/>
        <sz val="12"/>
        <color indexed="8"/>
        <rFont val="Times New Roman"/>
        <family val="1"/>
      </rPr>
      <t xml:space="preserve"> </t>
    </r>
    <r>
      <rPr>
        <b/>
        <u val="single"/>
        <sz val="18"/>
        <color indexed="8"/>
        <rFont val="Times New Roman"/>
        <family val="1"/>
      </rPr>
      <t>год</t>
    </r>
    <r>
      <rPr>
        <u val="single"/>
        <sz val="11"/>
        <color indexed="8"/>
        <rFont val="Times New Roman"/>
        <family val="1"/>
      </rPr>
      <t>)</t>
    </r>
  </si>
  <si>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</si>
  <si>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</si>
  <si>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</si>
  <si>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</si>
  <si>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rFont val="Times New Roman"/>
        <family val="1"/>
      </rPr>
      <t xml:space="preserve"> в пределах государственного задания</t>
    </r>
    <r>
      <rPr>
        <sz val="11"/>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</si>
  <si>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</si>
  <si>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</si>
  <si>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t>
  </si>
  <si>
    <t>Характеристика причин отклонения индекса освоения финансовых средств от 1</t>
  </si>
  <si>
    <t>гр. 6 = гр. 5 / (гр. 2 + гр. 3 + гр. 4)</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</si>
  <si>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</si>
  <si>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</si>
  <si>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</si>
  <si>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</si>
  <si>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</si>
  <si>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</si>
  <si>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</si>
  <si>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</si>
  <si>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</si>
  <si>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</si>
  <si>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t>
  </si>
  <si>
    <t xml:space="preserve">Итоговое выполнение государственного задания с учетом веса показателя объема государственных услуг, выполнения работ
</t>
  </si>
  <si>
    <t>Характеристика причин отклонения показателя качества государственной услуги (работы) от нормативного 
значения</t>
  </si>
  <si>
    <t>870000О.99.0.АЭ24АА02000</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</si>
  <si>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</si>
  <si>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</si>
  <si>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t>Человек</t>
  </si>
  <si>
    <t>870000О.99.0.АЭ24АА05000</t>
  </si>
  <si>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</si>
  <si>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</si>
  <si>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t>870000О.99.0.АЭ24АА06000</t>
  </si>
  <si>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</si>
  <si>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</si>
  <si>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t>870000О.99.0.АЭ24АА07000</t>
  </si>
  <si>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</si>
  <si>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</si>
  <si>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t>870000О.99.0.АЭ24АА08000</t>
  </si>
  <si>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</si>
  <si>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</si>
  <si>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t>870000О.99.0.АЭ25АА78000</t>
  </si>
  <si>
    <r>
      <rPr>
        <b/>
        <sz val="11"/>
        <rFont val="Times New Roman"/>
        <family val="1"/>
      </rPr>
      <t xml:space="preserve">Государственная услуга 6 
</t>
    </r>
    <r>
      <rPr>
        <sz val="11"/>
        <rFont val="Times New Roman"/>
        <family val="1"/>
      </rPr>
      <t>Предоставление срочных социальных услуг</t>
    </r>
  </si>
  <si>
    <r>
      <rPr>
        <b/>
        <sz val="10"/>
        <rFont val="Times New Roman"/>
        <family val="1"/>
      </rPr>
      <t>Численность граждан, получившие социального обслуживания в полустационарной форме</t>
    </r>
    <r>
      <rPr>
        <sz val="10"/>
        <rFont val="Times New Roman"/>
        <family val="1"/>
      </rPr>
      <t xml:space="preserve">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</si>
  <si>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t>870000О.99.0.АЭ25АА77000</t>
  </si>
  <si>
    <r>
      <rPr>
        <b/>
        <sz val="11"/>
        <rFont val="Times New Roman"/>
        <family val="1"/>
      </rPr>
      <t xml:space="preserve">Государственная услуга 7  
</t>
    </r>
    <r>
      <rPr>
        <sz val="11"/>
        <rFont val="Times New Roman"/>
        <family val="1"/>
      </rPr>
      <t>Предоставление срочных социальных услуг</t>
    </r>
  </si>
  <si>
    <t>Численность граждан, получивших социальные услуги (Гражданин при наличии ребенка или детей (в том числе находящихся под опекой, попечительством), испытывающих трудности в социальной адаптации)</t>
  </si>
  <si>
    <t>22889000Р69100310002001</t>
  </si>
  <si>
    <r>
      <rPr>
        <b/>
        <sz val="11"/>
        <rFont val="Times New Roman"/>
        <family val="1"/>
      </rPr>
      <t xml:space="preserve">Государственная работа 1 
</t>
    </r>
    <r>
      <rPr>
        <sz val="11"/>
        <rFont val="Times New Roman"/>
        <family val="1"/>
      </rPr>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r>
  </si>
  <si>
    <t>Численность семей, получивших социальное сопровождение</t>
  </si>
  <si>
    <t>Семья</t>
  </si>
  <si>
    <t>ВСЕГО</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</si>
  <si>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</si>
  <si>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</si>
  <si>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</si>
  <si>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</si>
  <si>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</si>
  <si>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</si>
  <si>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</si>
  <si>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</si>
  <si>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</si>
  <si>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</si>
  <si>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</si>
  <si>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</si>
  <si>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</si>
  <si>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</si>
  <si>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</si>
  <si>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</si>
  <si>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</si>
  <si>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</si>
  <si>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</si>
  <si>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</si>
  <si>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</si>
  <si>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Количество нарушений санитарного законодательства в отчетном году, выявленных при проведении проверок</t>
  </si>
  <si>
    <t>штук</t>
  </si>
  <si>
    <t>1.2</t>
  </si>
  <si>
    <t xml:space="preserve">Удовлетворенность получателей социальных услуг в оказанных социальных услугах </t>
  </si>
  <si>
    <t>1.3</t>
  </si>
  <si>
    <t>Укомплектование организации специалистами, оказывающими социальные услуги</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</si>
  <si>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</si>
  <si>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</si>
  <si>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</si>
  <si>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</si>
  <si>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2</t>
  </si>
  <si>
    <t>2.1</t>
  </si>
  <si>
    <t>2.2</t>
  </si>
  <si>
    <t>2.3</t>
  </si>
  <si>
    <t>2.4</t>
  </si>
  <si>
    <t>2.5</t>
  </si>
  <si>
    <t>3</t>
  </si>
  <si>
    <t>3.1</t>
  </si>
  <si>
    <t>3.2</t>
  </si>
  <si>
    <t>3.3</t>
  </si>
  <si>
    <t>3.4</t>
  </si>
  <si>
    <t>3.5</t>
  </si>
  <si>
    <t>4</t>
  </si>
  <si>
    <t>4.1</t>
  </si>
  <si>
    <t>4.2</t>
  </si>
  <si>
    <t>4.3</t>
  </si>
  <si>
    <t>4.4</t>
  </si>
  <si>
    <t>4.5</t>
  </si>
  <si>
    <t>5</t>
  </si>
  <si>
    <t>5.1</t>
  </si>
  <si>
    <t>5.2</t>
  </si>
  <si>
    <t>5.3</t>
  </si>
  <si>
    <t>5.4</t>
  </si>
  <si>
    <t>5.5</t>
  </si>
  <si>
    <t>6</t>
  </si>
  <si>
    <t>Предоставление срочных социальных услуг</t>
  </si>
  <si>
    <t>Процент</t>
  </si>
  <si>
    <t>6.1</t>
  </si>
  <si>
    <t>6.2</t>
  </si>
  <si>
    <t>6.3</t>
  </si>
  <si>
    <t>Удовлетворенность получателей социальных услуг в оказанных социальных услугах</t>
  </si>
  <si>
    <t>6.4</t>
  </si>
  <si>
    <t>7</t>
  </si>
  <si>
    <t>7.1</t>
  </si>
  <si>
    <t>7.2</t>
  </si>
  <si>
    <t>7.3</t>
  </si>
  <si>
    <t>7.4</t>
  </si>
  <si>
    <t>8</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</si>
  <si>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</si>
  <si>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8.1</t>
  </si>
  <si>
    <t>Количество направлений деятельности в рамках межведомственного взаимодействия</t>
  </si>
  <si>
    <t>8.2</t>
  </si>
  <si>
    <t>Количество получателей, нуждающихся в социальном сопровождении</t>
  </si>
  <si>
    <t>семьи</t>
  </si>
  <si>
    <t>8.3</t>
  </si>
  <si>
    <t>Удовлетворенность получателей социальных услуг в оказанном социальном сопровождении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</si>
</sst>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00_р_._-;\-* #,##0.00_р_._-;_-* &quot;-&quot;??_р_._-;_-@_-"/>
    <numFmt numFmtId="177" formatCode="_-* #,##0.00&quot;р.&quot;_-;\-* #,##0.00&quot;р.&quot;_-;_-* &quot;-&quot;??&quot;р.&quot;_-;_-@_-"/>
    <numFmt numFmtId="178" formatCode="_-* #,##0_р_._-;\-* #,##0_р_._-;_-* &quot;-&quot;_р_._-;_-@_-"/>
    <numFmt numFmtId="179" formatCode="_-* #,##0&quot;р.&quot;_-;\-* #,##0&quot;р.&quot;_-;_-* &quot;-&quot;&quot;р.&quot;_-;_-@_-"/>
  </numFmts>
  <fonts count="65">
    <font>
      <sz val="11"/>
      <color theme="1"/>
      <name val="Calibri"/>
      <family val="2"/>
    </font>
    <font>
      <sz val="11"/>
      <name val="Calibri"/>
      <family val="2"/>
    </font>
    <font>
      <b/>
      <sz val="11"/>
      <color indexed="8"/>
      <name val="Calibri"/>
      <family val="2"/>
    </font>
    <font>
      <b/>
      <sz val="11"/>
      <color indexed="8"/>
      <name val="Times New Roman"/>
      <family val="1"/>
    </font>
    <font>
      <sz val="11"/>
      <color indexed="8"/>
      <name val="Times New Roman"/>
      <family val="1"/>
    </font>
    <font>
      <b/>
      <sz val="12"/>
      <color indexed="8"/>
      <name val="Times New Roman"/>
      <family val="1"/>
    </font>
    <font>
      <u val="single"/>
      <sz val="11"/>
      <color indexed="8"/>
      <name val="Times New Roman"/>
      <family val="1"/>
    </font>
    <font>
      <sz val="11"/>
      <name val="Times New Roman"/>
      <family val="1"/>
    </font>
    <font>
      <sz val="10"/>
      <name val="Times New Roman"/>
      <family val="1"/>
    </font>
    <font>
      <sz val="10"/>
      <name val="Arial"/>
      <family val="2"/>
    </font>
    <font>
      <b/>
      <sz val="11"/>
      <name val="Calibri"/>
      <family val="2"/>
    </font>
    <font>
      <b/>
      <sz val="11"/>
      <name val="Times New Roman"/>
      <family val="1"/>
    </font>
    <font>
      <b/>
      <sz val="14"/>
      <name val="Times New Roman"/>
      <family val="1"/>
    </font>
    <font>
      <sz val="14"/>
      <name val="Times New Roman"/>
      <family val="1"/>
    </font>
    <font>
      <sz val="14"/>
      <name val="Calibri"/>
      <family val="2"/>
    </font>
    <font>
      <b/>
      <sz val="12"/>
      <name val="Times New Roman"/>
      <family val="1"/>
    </font>
    <font>
      <sz val="11"/>
      <color indexed="18"/>
      <name val="Times New Roman"/>
      <family val="1"/>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19"/>
      <name val="Calibri"/>
      <family val="2"/>
    </font>
    <font>
      <sz val="11"/>
      <color indexed="9"/>
      <name val="Calibri"/>
      <family val="2"/>
    </font>
    <font>
      <sz val="10"/>
      <color indexed="8"/>
      <name val="Arial"/>
      <family val="2"/>
    </font>
    <font>
      <sz val="10"/>
      <color indexed="8"/>
      <name val="Times New Roman"/>
      <family val="1"/>
    </font>
    <font>
      <b/>
      <u val="single"/>
      <sz val="16"/>
      <color indexed="56"/>
      <name val="Times New Roman"/>
      <family val="1"/>
    </font>
    <font>
      <b/>
      <sz val="16"/>
      <color indexed="10"/>
      <name val="Times New Roman"/>
      <family val="1"/>
    </font>
    <font>
      <u val="single"/>
      <sz val="10"/>
      <color indexed="8"/>
      <name val="Times New Roman"/>
      <family val="1"/>
    </font>
    <font>
      <b/>
      <u val="single"/>
      <sz val="12"/>
      <color indexed="8"/>
      <name val="Times New Roman"/>
      <family val="1"/>
    </font>
    <font>
      <b/>
      <u val="single"/>
      <sz val="18"/>
      <color indexed="8"/>
      <name val="Times New Roman"/>
      <family val="1"/>
    </font>
    <font>
      <b/>
      <sz val="10"/>
      <name val="Times New Roman"/>
      <family val="1"/>
    </font>
    <font>
      <u val="single"/>
      <sz val="11"/>
      <color theme="10"/>
      <name val="Calibri"/>
      <family val="2"/>
    </font>
    <font>
      <u val="single"/>
      <sz val="11"/>
      <color theme="11"/>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0"/>
      <color rgb="FF000000"/>
      <name val="Arial"/>
      <family val="2"/>
    </font>
    <font>
      <sz val="10"/>
      <color rgb="FF000000"/>
      <name val="Times New Roman"/>
      <family val="1"/>
    </font>
    <font>
      <sz val="11"/>
      <color rgb="FF000000"/>
      <name val="Times New Roman"/>
      <family val="1"/>
    </font>
    <font>
      <u val="single"/>
      <sz val="11"/>
      <color rgb="FF000000"/>
      <name val="Times New Roman"/>
      <family val="1"/>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color indexed="63"/>
      </right>
      <top style="medium"/>
      <bottom style="thin"/>
    </border>
    <border>
      <left style="thin"/>
      <right>
        <color indexed="63"/>
      </right>
      <top style="medium"/>
      <bottom>
        <color indexed="63"/>
      </bottom>
    </border>
    <border>
      <left>
        <color indexed="63"/>
      </left>
      <right style="thin">
        <color indexed="8"/>
      </right>
      <top style="medium"/>
      <bottom style="medium"/>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medium"/>
      <right style="medium"/>
      <top>
        <color indexed="63"/>
      </top>
      <bottom style="medium"/>
    </border>
    <border>
      <left style="thin"/>
      <right style="medium"/>
      <top style="medium"/>
      <bottom style="thin"/>
    </border>
    <border>
      <left style="thin"/>
      <right style="medium"/>
      <top style="thin"/>
      <bottom style="thin"/>
    </border>
    <border>
      <left style="thin"/>
      <right style="thin"/>
      <top>
        <color indexed="63"/>
      </top>
      <bottom style="medium"/>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9" fontId="17" fillId="0" borderId="0" applyFont="0" applyFill="0" applyBorder="0" applyAlignment="0" applyProtection="0"/>
    <xf numFmtId="178" fontId="17" fillId="0" borderId="0" applyFont="0" applyFill="0" applyBorder="0" applyAlignment="0" applyProtection="0"/>
    <xf numFmtId="179" fontId="17"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7"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3" borderId="5" applyNumberFormat="0" applyAlignment="0" applyProtection="0"/>
    <xf numFmtId="0" fontId="52" fillId="4" borderId="6" applyNumberFormat="0" applyAlignment="0" applyProtection="0"/>
    <xf numFmtId="0" fontId="53" fillId="4" borderId="5" applyNumberFormat="0" applyAlignment="0" applyProtection="0"/>
    <xf numFmtId="0" fontId="54" fillId="5" borderId="7" applyNumberFormat="0" applyAlignment="0" applyProtection="0"/>
    <xf numFmtId="0" fontId="55" fillId="0" borderId="8" applyNumberFormat="0" applyFill="0" applyAlignment="0" applyProtection="0"/>
    <xf numFmtId="0" fontId="56" fillId="0" borderId="9"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60" fillId="31" borderId="0" applyNumberFormat="0" applyBorder="0" applyAlignment="0" applyProtection="0"/>
    <xf numFmtId="4" fontId="61" fillId="0" borderId="10">
      <alignment horizontal="right" vertical="top" shrinkToFit="1"/>
      <protection/>
    </xf>
    <xf numFmtId="4" fontId="61" fillId="32" borderId="10">
      <alignment horizontal="right" vertical="top" shrinkToFit="1"/>
      <protection/>
    </xf>
    <xf numFmtId="4" fontId="61" fillId="2" borderId="11">
      <alignment horizontal="right" vertical="top" shrinkToFit="1"/>
      <protection/>
    </xf>
    <xf numFmtId="177" fontId="62" fillId="0" borderId="0">
      <alignment vertical="top" wrapText="1"/>
      <protection/>
    </xf>
    <xf numFmtId="0" fontId="0" fillId="0" borderId="0">
      <alignment/>
      <protection/>
    </xf>
  </cellStyleXfs>
  <cellXfs count="117">
    <xf numFmtId="0" fontId="0" fillId="0" borderId="0" xfId="0" applyFont="1" applyAlignment="1">
      <alignment/>
    </xf>
    <xf numFmtId="0" fontId="0" fillId="33" borderId="0" xfId="0" applyFill="1" applyAlignment="1">
      <alignment/>
    </xf>
    <xf numFmtId="0" fontId="0" fillId="0" borderId="0" xfId="0" applyFont="1" applyAlignment="1">
      <alignment/>
    </xf>
    <xf numFmtId="0" fontId="56" fillId="0" borderId="0" xfId="0" applyFont="1" applyAlignment="1">
      <alignment/>
    </xf>
    <xf numFmtId="0" fontId="0" fillId="33" borderId="0" xfId="0" applyFill="1" applyAlignment="1">
      <alignment horizontal="center" vertical="center"/>
    </xf>
    <xf numFmtId="0" fontId="3" fillId="0" borderId="0" xfId="0" applyFont="1" applyAlignment="1">
      <alignment horizontal="center" wrapText="1"/>
    </xf>
    <xf numFmtId="0" fontId="0" fillId="0" borderId="0" xfId="0" applyAlignment="1">
      <alignment wrapText="1"/>
    </xf>
    <xf numFmtId="0" fontId="0" fillId="34" borderId="0" xfId="0" applyFill="1" applyAlignment="1">
      <alignment/>
    </xf>
    <xf numFmtId="0" fontId="3" fillId="34" borderId="0" xfId="0" applyFont="1" applyFill="1" applyAlignment="1">
      <alignment horizontal="center" wrapText="1"/>
    </xf>
    <xf numFmtId="0" fontId="4"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wrapText="1"/>
    </xf>
    <xf numFmtId="0" fontId="4" fillId="0" borderId="0" xfId="0" applyFont="1" applyFill="1" applyAlignment="1">
      <alignment horizontal="left" vertical="top" wrapText="1"/>
    </xf>
    <xf numFmtId="0" fontId="4" fillId="0" borderId="0" xfId="0" applyFont="1" applyFill="1" applyAlignment="1">
      <alignment horizontal="right" vertical="top" wrapText="1"/>
    </xf>
    <xf numFmtId="0" fontId="5"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vertical="center"/>
    </xf>
    <xf numFmtId="0" fontId="4"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6" fillId="0" borderId="0" xfId="0" applyFont="1" applyAlignment="1">
      <alignment horizontal="center" vertical="center"/>
    </xf>
    <xf numFmtId="0" fontId="1" fillId="0" borderId="0" xfId="0" applyFont="1" applyFill="1" applyAlignment="1">
      <alignment/>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4" fontId="7" fillId="33" borderId="12" xfId="65" applyFont="1" applyFill="1" applyBorder="1" applyAlignment="1" applyProtection="1">
      <alignment horizontal="center" vertical="center" shrinkToFit="1"/>
      <protection/>
    </xf>
    <xf numFmtId="4" fontId="7" fillId="33" borderId="12" xfId="63" applyFont="1" applyFill="1" applyBorder="1" applyAlignment="1" applyProtection="1">
      <alignment horizontal="center" vertical="center" shrinkToFit="1"/>
      <protection/>
    </xf>
    <xf numFmtId="4" fontId="7" fillId="0" borderId="12" xfId="63" applyFont="1" applyFill="1" applyBorder="1" applyAlignment="1" applyProtection="1">
      <alignment horizontal="center" vertical="center" shrinkToFit="1"/>
      <protection/>
    </xf>
    <xf numFmtId="4" fontId="7" fillId="0" borderId="12" xfId="65" applyFont="1" applyFill="1" applyBorder="1" applyAlignment="1" applyProtection="1">
      <alignment horizontal="center" vertical="center" shrinkToFit="1"/>
      <protection/>
    </xf>
    <xf numFmtId="4" fontId="7" fillId="0" borderId="12"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9" fontId="1" fillId="0" borderId="0" xfId="17" applyFont="1" applyFill="1" applyAlignment="1">
      <alignment/>
    </xf>
    <xf numFmtId="0" fontId="1" fillId="0" borderId="0" xfId="0" applyFont="1" applyFill="1" applyBorder="1" applyAlignment="1">
      <alignment/>
    </xf>
    <xf numFmtId="4" fontId="9" fillId="0" borderId="0" xfId="63" applyFont="1" applyFill="1" applyBorder="1" applyProtection="1">
      <alignment horizontal="right" vertical="top" shrinkToFit="1"/>
      <protection/>
    </xf>
    <xf numFmtId="4" fontId="9" fillId="0" borderId="0" xfId="64" applyFont="1" applyFill="1" applyBorder="1" applyProtection="1">
      <alignment horizontal="right" vertical="top" shrinkToFit="1"/>
      <protection/>
    </xf>
    <xf numFmtId="0" fontId="4" fillId="33" borderId="0" xfId="0" applyFont="1" applyFill="1" applyAlignment="1">
      <alignment horizontal="center" vertic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2" fontId="8" fillId="35" borderId="16" xfId="0" applyNumberFormat="1" applyFont="1" applyFill="1" applyBorder="1" applyAlignment="1" applyProtection="1">
      <alignment vertical="top" wrapText="1"/>
      <protection hidden="1"/>
    </xf>
    <xf numFmtId="0" fontId="7" fillId="0" borderId="17" xfId="0"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NumberFormat="1" applyFont="1" applyFill="1" applyBorder="1" applyAlignment="1">
      <alignment horizontal="center" vertical="top" wrapText="1"/>
    </xf>
    <xf numFmtId="0" fontId="8" fillId="0" borderId="20" xfId="0" applyNumberFormat="1" applyFont="1" applyFill="1" applyBorder="1" applyAlignment="1">
      <alignment vertical="top"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0" fontId="8" fillId="0" borderId="12" xfId="0" applyNumberFormat="1" applyFont="1" applyFill="1" applyBorder="1" applyAlignment="1">
      <alignment vertical="top" wrapText="1"/>
    </xf>
    <xf numFmtId="0" fontId="7" fillId="33" borderId="12" xfId="0" applyFont="1" applyFill="1" applyBorder="1" applyAlignment="1">
      <alignment horizontal="center" vertical="center" wrapText="1"/>
    </xf>
    <xf numFmtId="2" fontId="8" fillId="35" borderId="21" xfId="0" applyNumberFormat="1" applyFont="1" applyFill="1" applyBorder="1" applyAlignment="1" applyProtection="1">
      <alignment vertical="top" wrapText="1"/>
      <protection hidden="1"/>
    </xf>
    <xf numFmtId="0" fontId="7" fillId="0" borderId="22" xfId="0" applyNumberFormat="1" applyFont="1" applyFill="1" applyBorder="1" applyAlignment="1">
      <alignment horizontal="center" vertical="top" wrapText="1"/>
    </xf>
    <xf numFmtId="0" fontId="8" fillId="0" borderId="13" xfId="0" applyNumberFormat="1" applyFont="1" applyFill="1" applyBorder="1" applyAlignment="1">
      <alignment vertical="top" wrapText="1"/>
    </xf>
    <xf numFmtId="0" fontId="10" fillId="0" borderId="23" xfId="0" applyFont="1" applyFill="1" applyBorder="1" applyAlignment="1">
      <alignment/>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3" fontId="12" fillId="0" borderId="2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top" wrapText="1"/>
    </xf>
    <xf numFmtId="4" fontId="7"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14" fillId="0" borderId="0" xfId="0" applyFont="1" applyFill="1" applyBorder="1" applyAlignment="1">
      <alignment/>
    </xf>
    <xf numFmtId="0" fontId="7" fillId="0" borderId="0" xfId="0" applyFont="1" applyFill="1" applyAlignment="1">
      <alignment horizontal="center" vertical="center"/>
    </xf>
    <xf numFmtId="2" fontId="13" fillId="0" borderId="12"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7" fillId="0" borderId="28" xfId="0" applyFont="1" applyFill="1" applyBorder="1" applyAlignment="1">
      <alignment vertical="top" wrapText="1"/>
    </xf>
    <xf numFmtId="0" fontId="7" fillId="0" borderId="10" xfId="0" applyNumberFormat="1" applyFont="1" applyFill="1" applyBorder="1" applyAlignment="1">
      <alignment vertical="top" wrapText="1"/>
    </xf>
    <xf numFmtId="0" fontId="7" fillId="0"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wrapText="1"/>
    </xf>
    <xf numFmtId="0" fontId="7" fillId="0" borderId="12" xfId="0" applyFont="1" applyFill="1" applyBorder="1" applyAlignment="1">
      <alignment vertical="top" wrapText="1"/>
    </xf>
    <xf numFmtId="0" fontId="7" fillId="0" borderId="29" xfId="0" applyFont="1" applyFill="1" applyBorder="1" applyAlignment="1">
      <alignment vertical="top" wrapText="1"/>
    </xf>
    <xf numFmtId="49" fontId="15" fillId="0" borderId="15" xfId="0" applyNumberFormat="1" applyFont="1" applyFill="1" applyBorder="1" applyAlignment="1">
      <alignment horizontal="center" vertical="center" wrapText="1"/>
    </xf>
    <xf numFmtId="0" fontId="0" fillId="34" borderId="0" xfId="0" applyFill="1" applyAlignment="1">
      <alignment horizontal="center" vertical="center"/>
    </xf>
    <xf numFmtId="0" fontId="1" fillId="0" borderId="0" xfId="0" applyFont="1" applyFill="1" applyAlignment="1">
      <alignment horizontal="center" vertical="center"/>
    </xf>
    <xf numFmtId="4" fontId="1" fillId="0" borderId="0"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4" fillId="0" borderId="13" xfId="0" applyFont="1" applyBorder="1" applyAlignment="1">
      <alignment horizontal="center" vertical="center" wrapText="1"/>
    </xf>
    <xf numFmtId="4" fontId="7" fillId="0" borderId="10" xfId="0" applyNumberFormat="1" applyFont="1" applyFill="1" applyBorder="1" applyAlignment="1" applyProtection="1">
      <alignment horizontal="center" vertical="center" wrapText="1"/>
      <protection/>
    </xf>
    <xf numFmtId="2" fontId="12" fillId="33" borderId="13" xfId="0" applyNumberFormat="1" applyFont="1" applyFill="1" applyBorder="1" applyAlignment="1">
      <alignment horizontal="center" vertical="center" wrapText="1"/>
    </xf>
    <xf numFmtId="0" fontId="16" fillId="0" borderId="12" xfId="0" applyFont="1" applyBorder="1" applyAlignment="1">
      <alignment horizontal="center" vertical="center" wrapText="1"/>
    </xf>
    <xf numFmtId="2" fontId="12" fillId="33" borderId="30" xfId="0" applyNumberFormat="1" applyFont="1" applyFill="1" applyBorder="1" applyAlignment="1">
      <alignment horizontal="center" vertical="center" wrapText="1"/>
    </xf>
    <xf numFmtId="4" fontId="7" fillId="0" borderId="20" xfId="0" applyNumberFormat="1" applyFont="1" applyFill="1" applyBorder="1" applyAlignment="1" applyProtection="1">
      <alignment horizontal="center" vertical="center" wrapText="1"/>
      <protection/>
    </xf>
    <xf numFmtId="4" fontId="12" fillId="0" borderId="26" xfId="0" applyNumberFormat="1" applyFont="1" applyFill="1" applyBorder="1" applyAlignment="1">
      <alignment horizontal="center" vertical="center" wrapText="1"/>
    </xf>
    <xf numFmtId="2" fontId="12" fillId="33" borderId="31" xfId="0" applyNumberFormat="1" applyFont="1" applyFill="1" applyBorder="1" applyAlignment="1">
      <alignment vertical="center" wrapText="1"/>
    </xf>
    <xf numFmtId="0" fontId="56" fillId="0" borderId="31" xfId="0" applyFont="1" applyBorder="1" applyAlignment="1">
      <alignment/>
    </xf>
    <xf numFmtId="4" fontId="7" fillId="0" borderId="0" xfId="0" applyNumberFormat="1" applyFont="1" applyFill="1" applyBorder="1" applyAlignment="1">
      <alignment horizontal="center" vertical="center"/>
    </xf>
    <xf numFmtId="2" fontId="12" fillId="33" borderId="0" xfId="0" applyNumberFormat="1" applyFont="1" applyFill="1" applyBorder="1" applyAlignment="1">
      <alignment vertical="center" wrapText="1"/>
    </xf>
    <xf numFmtId="0" fontId="0" fillId="0" borderId="0" xfId="0" applyBorder="1" applyAlignment="1">
      <alignment/>
    </xf>
    <xf numFmtId="0" fontId="1" fillId="0" borderId="0" xfId="0" applyFont="1" applyFill="1" applyBorder="1" applyAlignment="1">
      <alignment horizontal="center" vertical="center"/>
    </xf>
    <xf numFmtId="0" fontId="0" fillId="33" borderId="0" xfId="0" applyFill="1" applyBorder="1" applyAlignment="1">
      <alignment/>
    </xf>
    <xf numFmtId="4" fontId="1" fillId="0" borderId="0" xfId="0" applyNumberFormat="1" applyFont="1" applyFill="1" applyAlignment="1">
      <alignment horizontal="center" vertical="center"/>
    </xf>
    <xf numFmtId="0" fontId="1" fillId="0" borderId="12" xfId="0" applyFont="1" applyFill="1" applyBorder="1" applyAlignment="1">
      <alignment horizontal="center" vertical="center" wrapText="1"/>
    </xf>
    <xf numFmtId="0" fontId="7" fillId="0" borderId="12" xfId="0" applyFont="1" applyFill="1" applyBorder="1" applyAlignment="1">
      <alignment/>
    </xf>
    <xf numFmtId="0" fontId="7" fillId="0" borderId="28" xfId="0" applyFont="1" applyFill="1" applyBorder="1" applyAlignment="1">
      <alignment vertical="center" wrapText="1"/>
    </xf>
    <xf numFmtId="0" fontId="7" fillId="0" borderId="32" xfId="0" applyFont="1" applyFill="1" applyBorder="1" applyAlignment="1">
      <alignment vertical="center" wrapText="1"/>
    </xf>
    <xf numFmtId="0" fontId="7" fillId="0" borderId="14" xfId="0" applyFont="1" applyFill="1" applyBorder="1" applyAlignment="1">
      <alignment vertical="center" wrapText="1"/>
    </xf>
    <xf numFmtId="0" fontId="7" fillId="0" borderId="33" xfId="0" applyFont="1" applyFill="1" applyBorder="1" applyAlignment="1">
      <alignment vertical="center" wrapText="1"/>
    </xf>
    <xf numFmtId="0" fontId="7" fillId="0" borderId="34" xfId="0" applyFont="1" applyFill="1" applyBorder="1" applyAlignment="1">
      <alignment vertical="top" wrapText="1"/>
    </xf>
    <xf numFmtId="0" fontId="7" fillId="0" borderId="35" xfId="0" applyFont="1" applyFill="1" applyBorder="1" applyAlignment="1">
      <alignment vertical="center" wrapText="1"/>
    </xf>
    <xf numFmtId="0" fontId="7" fillId="0" borderId="12" xfId="0" applyFont="1" applyFill="1" applyBorder="1" applyAlignment="1">
      <alignment vertical="center" wrapText="1"/>
    </xf>
    <xf numFmtId="49" fontId="7" fillId="0" borderId="36" xfId="0" applyNumberFormat="1" applyFont="1" applyFill="1" applyBorder="1" applyAlignment="1">
      <alignment horizontal="center" vertical="center" wrapText="1"/>
    </xf>
    <xf numFmtId="0" fontId="7" fillId="0" borderId="13" xfId="0" applyFont="1" applyFill="1" applyBorder="1" applyAlignment="1">
      <alignment vertical="top" wrapText="1"/>
    </xf>
    <xf numFmtId="0" fontId="7" fillId="0" borderId="37" xfId="0" applyFont="1" applyFill="1" applyBorder="1" applyAlignment="1">
      <alignment vertical="center" wrapText="1"/>
    </xf>
    <xf numFmtId="0" fontId="7" fillId="0" borderId="38" xfId="0"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xf>
    <xf numFmtId="2" fontId="7" fillId="0" borderId="12" xfId="0" applyNumberFormat="1" applyFont="1" applyFill="1" applyBorder="1" applyAlignment="1">
      <alignment wrapText="1"/>
    </xf>
    <xf numFmtId="0" fontId="7" fillId="0" borderId="12" xfId="0" applyFont="1" applyFill="1" applyBorder="1" applyAlignment="1">
      <alignment horizontal="center" vertical="center"/>
    </xf>
    <xf numFmtId="2" fontId="7" fillId="0" borderId="12" xfId="0" applyNumberFormat="1" applyFont="1" applyFill="1" applyBorder="1" applyAlignment="1">
      <alignment horizontal="center" vertical="center"/>
    </xf>
    <xf numFmtId="0" fontId="7" fillId="0" borderId="13" xfId="0" applyFont="1" applyFill="1" applyBorder="1" applyAlignment="1">
      <alignment/>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Примечание" xfId="22"/>
    <cellStyle name="Предупреждающий текст" xfId="23"/>
    <cellStyle name="Заголовок" xfId="24"/>
    <cellStyle name="Пояснительный текст" xfId="25"/>
    <cellStyle name="Заголовок 1" xfId="26"/>
    <cellStyle name="Заголовок 2" xfId="27"/>
    <cellStyle name="Заголовок 3" xfId="28"/>
    <cellStyle name="Заголовок 4" xfId="29"/>
    <cellStyle name="Ввод" xfId="30"/>
    <cellStyle name="Вывод" xfId="31"/>
    <cellStyle name="Вычисление" xfId="32"/>
    <cellStyle name="Проверить ячейку" xfId="33"/>
    <cellStyle name="Связанная ячейка" xfId="34"/>
    <cellStyle name="Итого" xfId="35"/>
    <cellStyle name="Хороший" xfId="36"/>
    <cellStyle name="Плохой" xfId="37"/>
    <cellStyle name="Нейтральный" xfId="38"/>
    <cellStyle name="Акцент1" xfId="39"/>
    <cellStyle name="20% — Акцент1" xfId="40"/>
    <cellStyle name="40% — Акцент1" xfId="41"/>
    <cellStyle name="60% — Акцент1" xfId="42"/>
    <cellStyle name="Акцент2" xfId="43"/>
    <cellStyle name="20% — Акцент2" xfId="44"/>
    <cellStyle name="40% — Акцент2" xfId="45"/>
    <cellStyle name="60% — Акцент2" xfId="46"/>
    <cellStyle name="Акцент3" xfId="47"/>
    <cellStyle name="20% — Акцент3" xfId="48"/>
    <cellStyle name="40% — Акцент3" xfId="49"/>
    <cellStyle name="60% — Акцент3" xfId="50"/>
    <cellStyle name="Акцент4" xfId="51"/>
    <cellStyle name="20% — Акцент4" xfId="52"/>
    <cellStyle name="40% — Акцент4" xfId="53"/>
    <cellStyle name="60% — Акцент4" xfId="54"/>
    <cellStyle name="Акцент5" xfId="55"/>
    <cellStyle name="20% — Акцент5" xfId="56"/>
    <cellStyle name="40% — Акцент5" xfId="57"/>
    <cellStyle name="60% — Акцент5" xfId="58"/>
    <cellStyle name="Акцент6" xfId="59"/>
    <cellStyle name="20% — Акцент6" xfId="60"/>
    <cellStyle name="40% — Акцент6" xfId="61"/>
    <cellStyle name="60% — Акцент6" xfId="62"/>
    <cellStyle name="xl39" xfId="63"/>
    <cellStyle name="xl40" xfId="64"/>
    <cellStyle name="xl42" xfId="65"/>
    <cellStyle name="Обычный 2" xfId="66"/>
    <cellStyle name="Обычный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Rectangle 916"/>
        <xdr:cNvSpPr>
          <a:spLocks noChangeAspect="1"/>
        </xdr:cNvSpPr>
      </xdr:nvSpPr>
      <xdr:spPr>
        <a:xfrm>
          <a:off x="21936075" y="1002982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Picture 917"/>
        <xdr:cNvPicPr preferRelativeResize="1">
          <a:picLocks noChangeAspect="1"/>
        </xdr:cNvPicPr>
      </xdr:nvPicPr>
      <xdr:blipFill>
        <a:blip r:embed="rId1"/>
        <a:stretch>
          <a:fillRect/>
        </a:stretch>
      </xdr:blipFill>
      <xdr:spPr>
        <a:xfrm>
          <a:off x="21897975" y="1000125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Picture 918"/>
        <xdr:cNvPicPr preferRelativeResize="1">
          <a:picLocks noChangeAspect="0"/>
        </xdr:cNvPicPr>
      </xdr:nvPicPr>
      <xdr:blipFill>
        <a:blip r:embed="rId2"/>
        <a:stretch>
          <a:fillRect/>
        </a:stretch>
      </xdr:blipFill>
      <xdr:spPr>
        <a:xfrm>
          <a:off x="23583900" y="10687050"/>
          <a:ext cx="1733550" cy="0"/>
        </a:xfrm>
        <a:prstGeom prst="rect">
          <a:avLst/>
        </a:prstGeom>
        <a:solidFill>
          <a:srgbClr val="F2DCDB"/>
        </a:solidFill>
        <a:ln w="9525" cmpd="sng">
          <a:noFill/>
        </a:ln>
      </xdr:spPr>
    </xdr:pic>
    <xdr:clientData/>
  </xdr:twoCellAnchor>
  <xdr:twoCellAnchor>
    <xdr:from>
      <xdr:col>3</xdr:col>
      <xdr:colOff>390525</xdr:colOff>
      <xdr:row>41</xdr:row>
      <xdr:rowOff>0</xdr:rowOff>
    </xdr:from>
    <xdr:to>
      <xdr:col>3</xdr:col>
      <xdr:colOff>2105025</xdr:colOff>
      <xdr:row>41</xdr:row>
      <xdr:rowOff>0</xdr:rowOff>
    </xdr:to>
    <xdr:pic>
      <xdr:nvPicPr>
        <xdr:cNvPr id="4" name="Picture 919"/>
        <xdr:cNvPicPr preferRelativeResize="1">
          <a:picLocks noChangeAspect="0"/>
        </xdr:cNvPicPr>
      </xdr:nvPicPr>
      <xdr:blipFill>
        <a:blip r:embed="rId3"/>
        <a:stretch>
          <a:fillRect/>
        </a:stretch>
      </xdr:blipFill>
      <xdr:spPr>
        <a:xfrm>
          <a:off x="7667625" y="236601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03"/>
  <sheetViews>
    <sheetView tabSelected="1" view="pageBreakPreview" zoomScale="87" zoomScaleNormal="87" zoomScaleSheetLayoutView="87" workbookViewId="0" topLeftCell="A76">
      <selection activeCell="G40" sqref="G40"/>
    </sheetView>
  </sheetViews>
  <sheetFormatPr defaultColWidth="9.140625" defaultRowHeight="15"/>
  <cols>
    <col min="1" max="1" width="7.8515625" style="0" customWidth="1"/>
    <col min="2" max="2" width="39.421875" style="0" customWidth="1"/>
    <col min="3" max="3" width="61.8515625" style="0" customWidth="1"/>
    <col min="4" max="4" width="53.7109375" style="0" customWidth="1"/>
    <col min="5" max="5" width="40.7109375" style="0" customWidth="1"/>
    <col min="6" max="6" width="30.8515625" style="1" customWidth="1"/>
    <col min="7" max="7" width="37.00390625" style="1" customWidth="1"/>
    <col min="8" max="8" width="25.28125" style="1" customWidth="1"/>
    <col min="9" max="9" width="28.7109375" style="4" customWidth="1"/>
    <col min="10" max="10" width="27.00390625" style="1" customWidth="1"/>
    <col min="11" max="11" width="27.28125" style="1" customWidth="1"/>
    <col min="12" max="12" width="26.28125" style="0" customWidth="1"/>
  </cols>
  <sheetData>
    <row r="1" spans="1:256" s="1" customFormat="1" ht="27.75" customHeight="1">
      <c r="A1" s="5" t="s">
        <v>0</v>
      </c>
      <c r="B1" s="5"/>
      <c r="C1" s="6"/>
      <c r="D1"/>
      <c r="E1"/>
      <c r="F1" s="7"/>
      <c r="G1" s="8" t="s">
        <v>1</v>
      </c>
      <c r="H1" s="7"/>
      <c r="I1" s="77"/>
      <c r="J1" s="7"/>
      <c r="K1" s="7"/>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 customFormat="1" ht="45" customHeight="1">
      <c r="A2" s="9" t="s">
        <v>2</v>
      </c>
      <c r="B2" s="10"/>
      <c r="C2" s="11"/>
      <c r="D2"/>
      <c r="E2"/>
      <c r="F2" s="7"/>
      <c r="G2" s="12" t="s">
        <v>3</v>
      </c>
      <c r="H2" s="7"/>
      <c r="I2" s="77"/>
      <c r="J2" s="7"/>
      <c r="K2" s="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 customFormat="1" ht="52.5" customHeight="1">
      <c r="A3" s="10"/>
      <c r="B3" s="10"/>
      <c r="C3" s="11"/>
      <c r="D3"/>
      <c r="E3"/>
      <c r="F3" s="7"/>
      <c r="G3" s="12"/>
      <c r="H3" s="7"/>
      <c r="I3" s="77"/>
      <c r="J3" s="7"/>
      <c r="K3" s="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 customFormat="1" ht="30">
      <c r="A4" s="10"/>
      <c r="B4" s="10"/>
      <c r="C4" s="11"/>
      <c r="D4"/>
      <c r="E4"/>
      <c r="F4" s="7"/>
      <c r="G4" s="13" t="s">
        <v>4</v>
      </c>
      <c r="H4" s="7"/>
      <c r="I4" s="77"/>
      <c r="J4" s="7"/>
      <c r="K4" s="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 customFormat="1" ht="15.75">
      <c r="A5" s="14" t="s">
        <v>5</v>
      </c>
      <c r="B5" s="14"/>
      <c r="C5" s="14"/>
      <c r="D5" s="14"/>
      <c r="E5" s="14"/>
      <c r="F5" s="14"/>
      <c r="G5" s="14"/>
      <c r="H5" s="7"/>
      <c r="I5" s="77"/>
      <c r="J5" s="7"/>
      <c r="K5" s="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 customFormat="1" ht="15">
      <c r="A6" s="15" t="s">
        <v>6</v>
      </c>
      <c r="B6" s="15"/>
      <c r="C6" s="15"/>
      <c r="D6" s="15"/>
      <c r="E6" s="15"/>
      <c r="F6" s="15"/>
      <c r="G6" s="15"/>
      <c r="H6" s="7"/>
      <c r="I6" s="77"/>
      <c r="J6" s="7"/>
      <c r="K6" s="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1" customFormat="1" ht="15">
      <c r="A7" s="16" t="s">
        <v>7</v>
      </c>
      <c r="B7" s="16"/>
      <c r="C7" s="16"/>
      <c r="D7" s="16"/>
      <c r="E7" s="16"/>
      <c r="F7" s="16"/>
      <c r="G7" s="16"/>
      <c r="H7" s="7"/>
      <c r="I7" s="77"/>
      <c r="J7" s="7"/>
      <c r="K7" s="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 customFormat="1" ht="15">
      <c r="A8" s="17" t="s">
        <v>8</v>
      </c>
      <c r="B8" s="17"/>
      <c r="C8" s="17"/>
      <c r="D8" s="17"/>
      <c r="E8" s="17"/>
      <c r="F8" s="17"/>
      <c r="G8" s="17"/>
      <c r="H8" s="7"/>
      <c r="I8" s="77"/>
      <c r="J8" s="7"/>
      <c r="K8" s="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 customFormat="1" ht="15">
      <c r="A9" s="17"/>
      <c r="B9" s="17"/>
      <c r="C9" s="17"/>
      <c r="D9" s="17"/>
      <c r="E9" s="17"/>
      <c r="F9" s="17"/>
      <c r="G9" s="17"/>
      <c r="H9" s="7"/>
      <c r="I9" s="77"/>
      <c r="J9" s="7"/>
      <c r="K9" s="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1" ht="20.25">
      <c r="A10" s="18" t="s">
        <v>9</v>
      </c>
      <c r="B10" s="17"/>
      <c r="C10" s="17"/>
      <c r="D10" s="17"/>
      <c r="E10" s="17"/>
      <c r="F10" s="17"/>
      <c r="G10" s="17"/>
      <c r="H10" s="7"/>
      <c r="I10" s="77"/>
      <c r="J10" s="7"/>
      <c r="K10" s="7"/>
    </row>
    <row r="11" spans="1:11" ht="22.5">
      <c r="A11" s="19" t="s">
        <v>10</v>
      </c>
      <c r="B11" s="20"/>
      <c r="C11" s="20"/>
      <c r="D11" s="20"/>
      <c r="E11" s="20"/>
      <c r="F11" s="20"/>
      <c r="G11" s="20"/>
      <c r="H11" s="7"/>
      <c r="I11" s="77"/>
      <c r="J11" s="7"/>
      <c r="K11" s="7"/>
    </row>
    <row r="12" spans="1:11" ht="11.25" customHeight="1">
      <c r="A12" s="17"/>
      <c r="B12" s="17"/>
      <c r="C12" s="17"/>
      <c r="D12" s="17"/>
      <c r="E12" s="17"/>
      <c r="F12" s="17"/>
      <c r="G12" s="17"/>
      <c r="H12" s="7"/>
      <c r="I12" s="77"/>
      <c r="J12" s="7"/>
      <c r="K12" s="7"/>
    </row>
    <row r="13" spans="1:11" ht="15">
      <c r="A13" s="17" t="s">
        <v>11</v>
      </c>
      <c r="B13" s="17"/>
      <c r="C13" s="17"/>
      <c r="D13" s="17"/>
      <c r="E13" s="17"/>
      <c r="F13" s="17"/>
      <c r="G13" s="17"/>
      <c r="H13" s="7"/>
      <c r="I13" s="77"/>
      <c r="J13" s="7"/>
      <c r="K13" s="7"/>
    </row>
    <row r="14" spans="1:11" ht="15">
      <c r="A14" s="17" t="s">
        <v>12</v>
      </c>
      <c r="B14" s="17"/>
      <c r="C14" s="17"/>
      <c r="D14" s="17"/>
      <c r="E14" s="17"/>
      <c r="F14" s="17"/>
      <c r="G14" s="17"/>
      <c r="H14" s="7"/>
      <c r="I14" s="77"/>
      <c r="J14" s="7"/>
      <c r="K14" s="7"/>
    </row>
    <row r="15" spans="1:10" ht="18.75" customHeight="1">
      <c r="A15" s="21"/>
      <c r="B15" s="21"/>
      <c r="C15" s="21"/>
      <c r="D15" s="21"/>
      <c r="E15" s="21"/>
      <c r="F15" s="21"/>
      <c r="G15" s="21"/>
      <c r="H15" s="21"/>
      <c r="I15" s="78"/>
      <c r="J15" s="21"/>
    </row>
    <row r="16" spans="1:10" ht="198" customHeight="1">
      <c r="A16" s="22" t="s">
        <v>13</v>
      </c>
      <c r="B16" s="22" t="s">
        <v>14</v>
      </c>
      <c r="C16" s="22" t="s">
        <v>15</v>
      </c>
      <c r="D16" s="22" t="s">
        <v>16</v>
      </c>
      <c r="E16" s="22" t="s">
        <v>17</v>
      </c>
      <c r="F16" s="22" t="s">
        <v>18</v>
      </c>
      <c r="G16" s="23" t="s">
        <v>19</v>
      </c>
      <c r="H16" s="21"/>
      <c r="I16" s="78"/>
      <c r="J16" s="21"/>
    </row>
    <row r="17" spans="1:10" ht="15">
      <c r="A17" s="22">
        <v>1</v>
      </c>
      <c r="B17" s="22">
        <v>2</v>
      </c>
      <c r="C17" s="22">
        <v>3</v>
      </c>
      <c r="D17" s="22">
        <v>4</v>
      </c>
      <c r="E17" s="22">
        <v>5</v>
      </c>
      <c r="F17" s="22" t="s">
        <v>20</v>
      </c>
      <c r="G17" s="22">
        <v>7</v>
      </c>
      <c r="H17" s="21"/>
      <c r="I17" s="78"/>
      <c r="J17" s="21"/>
    </row>
    <row r="18" spans="1:10" ht="59.25" customHeight="1">
      <c r="A18" s="24">
        <v>1</v>
      </c>
      <c r="B18" s="25">
        <v>16166065.87</v>
      </c>
      <c r="C18" s="26">
        <v>0</v>
      </c>
      <c r="D18" s="27">
        <v>176527.13</v>
      </c>
      <c r="E18" s="28">
        <v>16273920.22</v>
      </c>
      <c r="F18" s="29">
        <f>E18/(B18+C18+D18)</f>
        <v>0.995797926314386</v>
      </c>
      <c r="G18" s="30"/>
      <c r="H18" s="31"/>
      <c r="I18" s="78"/>
      <c r="J18" s="21"/>
    </row>
    <row r="19" spans="1:10" ht="29.25" customHeight="1">
      <c r="A19" s="32"/>
      <c r="B19" s="33"/>
      <c r="C19" s="32"/>
      <c r="D19" s="33"/>
      <c r="E19" s="34"/>
      <c r="F19" s="32"/>
      <c r="G19" s="32"/>
      <c r="H19" s="21"/>
      <c r="I19" s="78"/>
      <c r="J19" s="21"/>
    </row>
    <row r="20" spans="1:10" ht="15">
      <c r="A20" s="35" t="s">
        <v>21</v>
      </c>
      <c r="B20" s="35"/>
      <c r="C20" s="35"/>
      <c r="D20" s="35"/>
      <c r="E20" s="35"/>
      <c r="F20" s="35"/>
      <c r="G20" s="35"/>
      <c r="H20" s="21"/>
      <c r="I20" s="78"/>
      <c r="J20" s="21"/>
    </row>
    <row r="21" spans="1:10" ht="15">
      <c r="A21" s="35" t="s">
        <v>22</v>
      </c>
      <c r="B21" s="35"/>
      <c r="C21" s="35"/>
      <c r="D21" s="35"/>
      <c r="E21" s="35"/>
      <c r="F21" s="35"/>
      <c r="G21" s="35"/>
      <c r="H21" s="21"/>
      <c r="I21" s="78"/>
      <c r="J21" s="21"/>
    </row>
    <row r="22" spans="1:10" ht="15" customHeight="1">
      <c r="A22" s="21"/>
      <c r="B22" s="21"/>
      <c r="C22" s="21"/>
      <c r="D22" s="21"/>
      <c r="E22" s="21"/>
      <c r="F22" s="21"/>
      <c r="G22" s="21"/>
      <c r="H22" s="21"/>
      <c r="I22" s="79"/>
      <c r="J22" s="21"/>
    </row>
    <row r="23" spans="1:12" ht="114.75" customHeight="1">
      <c r="A23" s="22" t="s">
        <v>13</v>
      </c>
      <c r="B23" s="22" t="s">
        <v>23</v>
      </c>
      <c r="C23" s="22" t="s">
        <v>24</v>
      </c>
      <c r="D23" s="22" t="s">
        <v>25</v>
      </c>
      <c r="E23" s="22" t="s">
        <v>26</v>
      </c>
      <c r="F23" s="22" t="s">
        <v>27</v>
      </c>
      <c r="G23" s="22" t="s">
        <v>28</v>
      </c>
      <c r="H23" s="23" t="s">
        <v>29</v>
      </c>
      <c r="I23" s="22" t="s">
        <v>30</v>
      </c>
      <c r="J23" s="22" t="s">
        <v>31</v>
      </c>
      <c r="K23" s="80" t="s">
        <v>32</v>
      </c>
      <c r="L23" s="81" t="s">
        <v>33</v>
      </c>
    </row>
    <row r="24" spans="1:12" ht="30.75" customHeight="1">
      <c r="A24" s="22"/>
      <c r="B24" s="22"/>
      <c r="C24" s="22"/>
      <c r="D24" s="22"/>
      <c r="E24" s="22"/>
      <c r="F24" s="22"/>
      <c r="G24" s="22"/>
      <c r="H24" s="36"/>
      <c r="I24" s="22"/>
      <c r="J24" s="22"/>
      <c r="K24" s="80"/>
      <c r="L24" s="81"/>
    </row>
    <row r="25" spans="1:12" ht="15.75">
      <c r="A25" s="22">
        <v>1</v>
      </c>
      <c r="B25" s="23">
        <v>2</v>
      </c>
      <c r="C25" s="23">
        <v>3</v>
      </c>
      <c r="D25" s="23">
        <v>4</v>
      </c>
      <c r="E25" s="23">
        <v>5</v>
      </c>
      <c r="F25" s="23">
        <v>6</v>
      </c>
      <c r="G25" s="23">
        <v>7</v>
      </c>
      <c r="H25" s="23">
        <v>8</v>
      </c>
      <c r="I25" s="23">
        <v>9</v>
      </c>
      <c r="J25" s="23">
        <v>10</v>
      </c>
      <c r="K25" s="82">
        <v>11</v>
      </c>
      <c r="L25" s="83">
        <v>12</v>
      </c>
    </row>
    <row r="26" spans="1:12" s="2" customFormat="1" ht="137.25" customHeight="1">
      <c r="A26" s="37">
        <v>1</v>
      </c>
      <c r="B26" s="38" t="s">
        <v>34</v>
      </c>
      <c r="C26" s="39" t="s">
        <v>35</v>
      </c>
      <c r="D26" s="22" t="s">
        <v>36</v>
      </c>
      <c r="E26" s="29" t="s">
        <v>37</v>
      </c>
      <c r="F26" s="24">
        <v>10</v>
      </c>
      <c r="G26" s="22">
        <v>10</v>
      </c>
      <c r="H26" s="40">
        <f aca="true" t="shared" si="0" ref="H26:H33">G26/F26</f>
        <v>1</v>
      </c>
      <c r="I26" s="84">
        <v>2642655.1</v>
      </c>
      <c r="J26" s="29">
        <f>I26/SUM($I$26:$I$33)</f>
        <v>0.18653709511803357</v>
      </c>
      <c r="K26" s="85">
        <f>(H26*J26+H27*J27+H28*J28+H29*J29+H30*J30+H31*J31+H32*J32+H33*J33)</f>
        <v>1.0186537095118036</v>
      </c>
      <c r="L26" s="86"/>
    </row>
    <row r="27" spans="1:12" s="2" customFormat="1" ht="120.75">
      <c r="A27" s="37">
        <v>2</v>
      </c>
      <c r="B27" s="38" t="s">
        <v>38</v>
      </c>
      <c r="C27" s="39" t="s">
        <v>39</v>
      </c>
      <c r="D27" s="22" t="s">
        <v>40</v>
      </c>
      <c r="E27" s="29" t="s">
        <v>37</v>
      </c>
      <c r="F27" s="24">
        <v>10</v>
      </c>
      <c r="G27" s="22">
        <v>10</v>
      </c>
      <c r="H27" s="40">
        <f t="shared" si="0"/>
        <v>1</v>
      </c>
      <c r="I27" s="84">
        <v>2642655.1</v>
      </c>
      <c r="J27" s="29">
        <f aca="true" t="shared" si="1" ref="J27:J33">I27/SUM($I$26:$I$33)</f>
        <v>0.18653709511803357</v>
      </c>
      <c r="K27" s="87"/>
      <c r="L27" s="86"/>
    </row>
    <row r="28" spans="1:12" s="2" customFormat="1" ht="120.75">
      <c r="A28" s="37">
        <v>3</v>
      </c>
      <c r="B28" s="38" t="s">
        <v>41</v>
      </c>
      <c r="C28" s="39" t="s">
        <v>42</v>
      </c>
      <c r="D28" s="22" t="s">
        <v>43</v>
      </c>
      <c r="E28" s="29" t="s">
        <v>37</v>
      </c>
      <c r="F28" s="24">
        <v>6</v>
      </c>
      <c r="G28" s="22">
        <v>7</v>
      </c>
      <c r="H28" s="40">
        <f t="shared" si="0"/>
        <v>1.1666666666666667</v>
      </c>
      <c r="I28" s="84">
        <v>1585593.06</v>
      </c>
      <c r="J28" s="29">
        <f t="shared" si="1"/>
        <v>0.11192225707082014</v>
      </c>
      <c r="K28" s="87"/>
      <c r="L28" s="86"/>
    </row>
    <row r="29" spans="1:12" s="2" customFormat="1" ht="120.75">
      <c r="A29" s="37">
        <v>4</v>
      </c>
      <c r="B29" s="38" t="s">
        <v>44</v>
      </c>
      <c r="C29" s="39" t="s">
        <v>45</v>
      </c>
      <c r="D29" s="22" t="s">
        <v>46</v>
      </c>
      <c r="E29" s="29" t="s">
        <v>37</v>
      </c>
      <c r="F29" s="24">
        <v>10</v>
      </c>
      <c r="G29" s="22">
        <v>10</v>
      </c>
      <c r="H29" s="40">
        <f t="shared" si="0"/>
        <v>1</v>
      </c>
      <c r="I29" s="84">
        <v>2642655.1</v>
      </c>
      <c r="J29" s="29">
        <f t="shared" si="1"/>
        <v>0.18653709511803357</v>
      </c>
      <c r="K29" s="87"/>
      <c r="L29" s="86"/>
    </row>
    <row r="30" spans="1:12" s="2" customFormat="1" ht="120" customHeight="1">
      <c r="A30" s="37">
        <v>5</v>
      </c>
      <c r="B30" s="38" t="s">
        <v>47</v>
      </c>
      <c r="C30" s="41" t="s">
        <v>48</v>
      </c>
      <c r="D30" s="22" t="s">
        <v>49</v>
      </c>
      <c r="E30" s="29" t="s">
        <v>37</v>
      </c>
      <c r="F30" s="24">
        <v>12</v>
      </c>
      <c r="G30" s="22">
        <v>12</v>
      </c>
      <c r="H30" s="40">
        <f t="shared" si="0"/>
        <v>1</v>
      </c>
      <c r="I30" s="84">
        <v>3171186.12</v>
      </c>
      <c r="J30" s="29">
        <f t="shared" si="1"/>
        <v>0.22384451414164028</v>
      </c>
      <c r="K30" s="87"/>
      <c r="L30" s="86"/>
    </row>
    <row r="31" spans="1:12" s="2" customFormat="1" ht="90">
      <c r="A31" s="42">
        <v>6</v>
      </c>
      <c r="B31" s="38" t="s">
        <v>50</v>
      </c>
      <c r="C31" s="43" t="s">
        <v>51</v>
      </c>
      <c r="D31" s="44" t="s">
        <v>52</v>
      </c>
      <c r="E31" s="45" t="s">
        <v>37</v>
      </c>
      <c r="F31" s="46">
        <v>783</v>
      </c>
      <c r="G31" s="47">
        <v>685</v>
      </c>
      <c r="H31" s="48">
        <f t="shared" si="0"/>
        <v>0.8748403575989783</v>
      </c>
      <c r="I31" s="84">
        <v>316825.29</v>
      </c>
      <c r="J31" s="45">
        <f t="shared" si="1"/>
        <v>0.022363746694197273</v>
      </c>
      <c r="K31" s="87"/>
      <c r="L31" s="86"/>
    </row>
    <row r="32" spans="1:12" s="2" customFormat="1" ht="59.25" customHeight="1">
      <c r="A32" s="22">
        <v>7</v>
      </c>
      <c r="B32" s="38" t="s">
        <v>53</v>
      </c>
      <c r="C32" s="43" t="s">
        <v>54</v>
      </c>
      <c r="D32" s="49" t="s">
        <v>55</v>
      </c>
      <c r="E32" s="45" t="s">
        <v>37</v>
      </c>
      <c r="F32" s="24">
        <v>1532</v>
      </c>
      <c r="G32" s="50">
        <v>1630</v>
      </c>
      <c r="H32" s="48">
        <f t="shared" si="0"/>
        <v>1.0639686684073106</v>
      </c>
      <c r="I32" s="84">
        <v>619893.16</v>
      </c>
      <c r="J32" s="45">
        <f t="shared" si="1"/>
        <v>0.043756398385070526</v>
      </c>
      <c r="K32" s="87"/>
      <c r="L32" s="86"/>
    </row>
    <row r="33" spans="1:12" s="2" customFormat="1" ht="75">
      <c r="A33" s="23">
        <v>8</v>
      </c>
      <c r="B33" s="51" t="s">
        <v>56</v>
      </c>
      <c r="C33" s="52" t="s">
        <v>57</v>
      </c>
      <c r="D33" s="53" t="s">
        <v>58</v>
      </c>
      <c r="E33" s="45" t="s">
        <v>59</v>
      </c>
      <c r="F33" s="46">
        <v>21</v>
      </c>
      <c r="G33" s="23">
        <v>21</v>
      </c>
      <c r="H33" s="48">
        <f t="shared" si="0"/>
        <v>1</v>
      </c>
      <c r="I33" s="88">
        <v>545451.69</v>
      </c>
      <c r="J33" s="45">
        <f t="shared" si="1"/>
        <v>0.0385017983541712</v>
      </c>
      <c r="K33" s="87"/>
      <c r="L33" s="86"/>
    </row>
    <row r="34" spans="1:12" s="3" customFormat="1" ht="27" customHeight="1">
      <c r="A34" s="54"/>
      <c r="B34" s="55" t="s">
        <v>60</v>
      </c>
      <c r="C34" s="56"/>
      <c r="D34" s="57"/>
      <c r="E34" s="58"/>
      <c r="F34" s="59">
        <f>SUM(F26:F33)</f>
        <v>2384</v>
      </c>
      <c r="G34" s="59">
        <f>SUM(G26:G33)</f>
        <v>2385</v>
      </c>
      <c r="H34" s="59"/>
      <c r="I34" s="89">
        <f>SUM(I26:I33)</f>
        <v>14166914.62</v>
      </c>
      <c r="J34" s="89">
        <f>SUM(J26:J33)</f>
        <v>1.0000000000000002</v>
      </c>
      <c r="K34" s="90"/>
      <c r="L34" s="91"/>
    </row>
    <row r="35" spans="1:12" ht="27" customHeight="1">
      <c r="A35" s="21"/>
      <c r="B35" s="60"/>
      <c r="C35" s="60"/>
      <c r="D35" s="60"/>
      <c r="E35" s="61"/>
      <c r="F35" s="62"/>
      <c r="G35" s="62"/>
      <c r="H35" s="63"/>
      <c r="I35" s="92"/>
      <c r="J35" s="61"/>
      <c r="K35" s="93"/>
      <c r="L35" s="94"/>
    </row>
    <row r="36" spans="1:12" ht="27" customHeight="1">
      <c r="A36" s="21"/>
      <c r="B36" s="60"/>
      <c r="C36" s="60"/>
      <c r="D36" s="60"/>
      <c r="E36" s="61"/>
      <c r="F36" s="62"/>
      <c r="G36" s="64"/>
      <c r="H36" s="63"/>
      <c r="I36" s="95"/>
      <c r="J36" s="32"/>
      <c r="K36" s="96"/>
      <c r="L36" s="94"/>
    </row>
    <row r="37" spans="1:10" ht="15" customHeight="1">
      <c r="A37" s="65" t="s">
        <v>61</v>
      </c>
      <c r="B37" s="65"/>
      <c r="C37" s="65"/>
      <c r="D37" s="65"/>
      <c r="E37" s="65"/>
      <c r="F37" s="65"/>
      <c r="G37" s="65"/>
      <c r="H37" s="21"/>
      <c r="I37" s="97"/>
      <c r="J37" s="21"/>
    </row>
    <row r="38" spans="1:10" ht="14.25" customHeight="1">
      <c r="A38" s="65" t="s">
        <v>62</v>
      </c>
      <c r="B38" s="65"/>
      <c r="C38" s="65"/>
      <c r="D38" s="65"/>
      <c r="E38" s="65"/>
      <c r="F38" s="65"/>
      <c r="G38" s="65"/>
      <c r="H38" s="21"/>
      <c r="I38" s="78"/>
      <c r="J38" s="21"/>
    </row>
    <row r="39" spans="1:10" ht="8.25" customHeight="1">
      <c r="A39" s="21"/>
      <c r="B39" s="21"/>
      <c r="C39" s="21"/>
      <c r="D39" s="21"/>
      <c r="E39" s="21"/>
      <c r="F39" s="21"/>
      <c r="G39" s="21"/>
      <c r="H39" s="21"/>
      <c r="I39" s="78"/>
      <c r="J39" s="21"/>
    </row>
    <row r="40" spans="1:10" ht="45">
      <c r="A40" s="21"/>
      <c r="B40" s="22" t="s">
        <v>63</v>
      </c>
      <c r="C40" s="22" t="s">
        <v>64</v>
      </c>
      <c r="D40" s="22" t="s">
        <v>65</v>
      </c>
      <c r="E40" s="21"/>
      <c r="F40" s="21"/>
      <c r="G40" s="21"/>
      <c r="H40" s="21"/>
      <c r="I40" s="78"/>
      <c r="J40" s="21"/>
    </row>
    <row r="41" spans="1:10" ht="14.25" customHeight="1">
      <c r="A41" s="21"/>
      <c r="B41" s="22">
        <v>1</v>
      </c>
      <c r="C41" s="22">
        <v>2</v>
      </c>
      <c r="D41" s="22">
        <v>3</v>
      </c>
      <c r="E41" s="21"/>
      <c r="F41" s="21"/>
      <c r="G41" s="21"/>
      <c r="H41" s="21"/>
      <c r="I41" s="78"/>
      <c r="J41" s="21"/>
    </row>
    <row r="42" spans="1:10" ht="18.75">
      <c r="A42" s="21"/>
      <c r="B42" s="66">
        <f>K26</f>
        <v>1.0186537095118036</v>
      </c>
      <c r="C42" s="66">
        <f>F18</f>
        <v>0.995797926314386</v>
      </c>
      <c r="D42" s="66">
        <f>B42/C42</f>
        <v>1.0229522301597982</v>
      </c>
      <c r="E42" s="21"/>
      <c r="F42" s="21"/>
      <c r="G42" s="21"/>
      <c r="H42" s="21"/>
      <c r="I42" s="78"/>
      <c r="J42" s="21"/>
    </row>
    <row r="43" spans="1:10" ht="15">
      <c r="A43" s="21"/>
      <c r="B43" s="21"/>
      <c r="C43" s="21"/>
      <c r="D43" s="21"/>
      <c r="E43" s="21"/>
      <c r="F43" s="21"/>
      <c r="G43" s="21"/>
      <c r="H43" s="21"/>
      <c r="I43" s="78"/>
      <c r="J43" s="21"/>
    </row>
    <row r="44" spans="1:10" ht="25.5" customHeight="1">
      <c r="A44" s="65" t="s">
        <v>66</v>
      </c>
      <c r="B44" s="65"/>
      <c r="C44" s="65"/>
      <c r="D44" s="65"/>
      <c r="E44" s="65"/>
      <c r="F44" s="65"/>
      <c r="G44" s="65"/>
      <c r="H44" s="21"/>
      <c r="I44" s="78"/>
      <c r="J44" s="21"/>
    </row>
    <row r="45" spans="1:10" ht="14.25" customHeight="1">
      <c r="A45" s="65" t="s">
        <v>67</v>
      </c>
      <c r="B45" s="65"/>
      <c r="C45" s="65"/>
      <c r="D45" s="65"/>
      <c r="E45" s="65"/>
      <c r="F45" s="65"/>
      <c r="G45" s="65"/>
      <c r="H45" s="21"/>
      <c r="I45" s="78"/>
      <c r="J45" s="21"/>
    </row>
    <row r="46" spans="1:10" ht="15">
      <c r="A46" s="21"/>
      <c r="B46" s="21"/>
      <c r="C46" s="21"/>
      <c r="D46" s="21"/>
      <c r="E46" s="21"/>
      <c r="F46" s="21"/>
      <c r="G46" s="21"/>
      <c r="H46" s="21"/>
      <c r="I46" s="78"/>
      <c r="J46" s="21"/>
    </row>
    <row r="47" spans="1:10" ht="75">
      <c r="A47" s="22" t="s">
        <v>13</v>
      </c>
      <c r="B47" s="22" t="s">
        <v>23</v>
      </c>
      <c r="C47" s="22" t="s">
        <v>68</v>
      </c>
      <c r="D47" s="37" t="s">
        <v>69</v>
      </c>
      <c r="E47" s="67"/>
      <c r="F47" s="22" t="s">
        <v>70</v>
      </c>
      <c r="G47" s="22" t="s">
        <v>71</v>
      </c>
      <c r="H47" s="23" t="s">
        <v>72</v>
      </c>
      <c r="I47" s="23" t="s">
        <v>73</v>
      </c>
      <c r="J47" s="98" t="s">
        <v>74</v>
      </c>
    </row>
    <row r="48" spans="1:10" ht="26.25" customHeight="1">
      <c r="A48" s="22"/>
      <c r="B48" s="22"/>
      <c r="C48" s="22"/>
      <c r="D48" s="36" t="s">
        <v>75</v>
      </c>
      <c r="E48" s="36" t="s">
        <v>76</v>
      </c>
      <c r="F48" s="22"/>
      <c r="G48" s="22"/>
      <c r="H48" s="36"/>
      <c r="I48" s="36" t="s">
        <v>77</v>
      </c>
      <c r="J48" s="98"/>
    </row>
    <row r="49" spans="1:10" ht="15" customHeight="1">
      <c r="A49" s="22">
        <v>1</v>
      </c>
      <c r="B49" s="23">
        <v>2</v>
      </c>
      <c r="C49" s="23">
        <v>3</v>
      </c>
      <c r="D49" s="23">
        <v>4</v>
      </c>
      <c r="E49" s="22">
        <v>5</v>
      </c>
      <c r="F49" s="22">
        <v>6</v>
      </c>
      <c r="G49" s="22">
        <v>7</v>
      </c>
      <c r="H49" s="22">
        <v>8</v>
      </c>
      <c r="I49" s="22">
        <v>9</v>
      </c>
      <c r="J49" s="22">
        <v>10</v>
      </c>
    </row>
    <row r="50" spans="1:10" ht="105">
      <c r="A50" s="68">
        <v>1</v>
      </c>
      <c r="B50" s="38" t="s">
        <v>34</v>
      </c>
      <c r="C50" s="69" t="s">
        <v>78</v>
      </c>
      <c r="D50" s="70" t="s">
        <v>79</v>
      </c>
      <c r="E50" s="67" t="s">
        <v>80</v>
      </c>
      <c r="F50" s="71">
        <v>20.83</v>
      </c>
      <c r="G50" s="72">
        <v>20.41</v>
      </c>
      <c r="H50" s="22">
        <v>5</v>
      </c>
      <c r="I50" s="40">
        <f>G50/F50</f>
        <v>0.9798367738838215</v>
      </c>
      <c r="J50" s="99"/>
    </row>
    <row r="51" spans="1:10" ht="105">
      <c r="A51" s="73" t="s">
        <v>81</v>
      </c>
      <c r="B51" s="38" t="s">
        <v>34</v>
      </c>
      <c r="C51" s="74" t="s">
        <v>78</v>
      </c>
      <c r="D51" s="70" t="s">
        <v>82</v>
      </c>
      <c r="E51" s="67" t="s">
        <v>83</v>
      </c>
      <c r="F51" s="71">
        <v>0</v>
      </c>
      <c r="G51" s="72">
        <v>0</v>
      </c>
      <c r="H51" s="22">
        <v>5</v>
      </c>
      <c r="I51" s="40">
        <v>1</v>
      </c>
      <c r="J51" s="99"/>
    </row>
    <row r="52" spans="1:10" ht="105">
      <c r="A52" s="73" t="s">
        <v>84</v>
      </c>
      <c r="B52" s="38" t="s">
        <v>34</v>
      </c>
      <c r="C52" s="74" t="s">
        <v>78</v>
      </c>
      <c r="D52" s="70" t="s">
        <v>85</v>
      </c>
      <c r="E52" s="67" t="s">
        <v>80</v>
      </c>
      <c r="F52" s="71">
        <v>100</v>
      </c>
      <c r="G52" s="72">
        <v>100</v>
      </c>
      <c r="H52" s="22">
        <v>5</v>
      </c>
      <c r="I52" s="40">
        <f aca="true" t="shared" si="2" ref="I52:I93">G52/F52</f>
        <v>1</v>
      </c>
      <c r="J52" s="99"/>
    </row>
    <row r="53" spans="1:10" ht="105">
      <c r="A53" s="73" t="s">
        <v>86</v>
      </c>
      <c r="B53" s="38" t="s">
        <v>34</v>
      </c>
      <c r="C53" s="74" t="s">
        <v>78</v>
      </c>
      <c r="D53" s="70" t="s">
        <v>87</v>
      </c>
      <c r="E53" s="67" t="s">
        <v>80</v>
      </c>
      <c r="F53" s="71">
        <v>100</v>
      </c>
      <c r="G53" s="72">
        <v>100</v>
      </c>
      <c r="H53" s="22">
        <v>5</v>
      </c>
      <c r="I53" s="40">
        <f t="shared" si="2"/>
        <v>1</v>
      </c>
      <c r="J53" s="99"/>
    </row>
    <row r="54" spans="1:10" ht="81" customHeight="1">
      <c r="A54" s="73" t="s">
        <v>88</v>
      </c>
      <c r="B54" s="38" t="s">
        <v>34</v>
      </c>
      <c r="C54" s="74" t="s">
        <v>78</v>
      </c>
      <c r="D54" s="70" t="s">
        <v>89</v>
      </c>
      <c r="E54" s="67" t="s">
        <v>80</v>
      </c>
      <c r="F54" s="71">
        <v>100</v>
      </c>
      <c r="G54" s="72">
        <v>100</v>
      </c>
      <c r="H54" s="22">
        <v>5</v>
      </c>
      <c r="I54" s="40">
        <f t="shared" si="2"/>
        <v>1</v>
      </c>
      <c r="J54" s="99"/>
    </row>
    <row r="55" spans="1:10" ht="330.75">
      <c r="A55" s="73" t="s">
        <v>90</v>
      </c>
      <c r="B55" s="38" t="s">
        <v>34</v>
      </c>
      <c r="C55" s="75" t="s">
        <v>78</v>
      </c>
      <c r="D55" s="70" t="s">
        <v>91</v>
      </c>
      <c r="E55" s="67" t="s">
        <v>80</v>
      </c>
      <c r="F55" s="71">
        <v>100</v>
      </c>
      <c r="G55" s="72">
        <v>100</v>
      </c>
      <c r="H55" s="22">
        <v>5</v>
      </c>
      <c r="I55" s="40">
        <f t="shared" si="2"/>
        <v>1</v>
      </c>
      <c r="J55" s="99"/>
    </row>
    <row r="56" spans="1:10" ht="105">
      <c r="A56" s="76" t="s">
        <v>92</v>
      </c>
      <c r="B56" s="38" t="s">
        <v>38</v>
      </c>
      <c r="C56" s="69" t="s">
        <v>78</v>
      </c>
      <c r="D56" s="70" t="s">
        <v>79</v>
      </c>
      <c r="E56" s="67" t="s">
        <v>80</v>
      </c>
      <c r="F56" s="71">
        <v>20.83</v>
      </c>
      <c r="G56" s="71">
        <v>20.41</v>
      </c>
      <c r="H56" s="22">
        <v>5</v>
      </c>
      <c r="I56" s="40">
        <f t="shared" si="2"/>
        <v>0.9798367738838215</v>
      </c>
      <c r="J56" s="99"/>
    </row>
    <row r="57" spans="1:10" ht="105">
      <c r="A57" s="73" t="s">
        <v>93</v>
      </c>
      <c r="B57" s="38" t="s">
        <v>38</v>
      </c>
      <c r="C57" s="74" t="s">
        <v>78</v>
      </c>
      <c r="D57" s="70" t="s">
        <v>82</v>
      </c>
      <c r="E57" s="67" t="s">
        <v>83</v>
      </c>
      <c r="F57" s="71">
        <v>0</v>
      </c>
      <c r="G57" s="72">
        <v>0</v>
      </c>
      <c r="H57" s="22">
        <v>5</v>
      </c>
      <c r="I57" s="40">
        <v>1</v>
      </c>
      <c r="J57" s="99"/>
    </row>
    <row r="58" spans="1:10" ht="105">
      <c r="A58" s="73" t="s">
        <v>94</v>
      </c>
      <c r="B58" s="38" t="s">
        <v>38</v>
      </c>
      <c r="C58" s="74" t="s">
        <v>78</v>
      </c>
      <c r="D58" s="70" t="s">
        <v>85</v>
      </c>
      <c r="E58" s="67" t="s">
        <v>80</v>
      </c>
      <c r="F58" s="71">
        <v>100</v>
      </c>
      <c r="G58" s="72">
        <v>100</v>
      </c>
      <c r="H58" s="22">
        <v>5</v>
      </c>
      <c r="I58" s="40">
        <f t="shared" si="2"/>
        <v>1</v>
      </c>
      <c r="J58" s="99"/>
    </row>
    <row r="59" spans="1:10" ht="105">
      <c r="A59" s="73" t="s">
        <v>95</v>
      </c>
      <c r="B59" s="38" t="s">
        <v>38</v>
      </c>
      <c r="C59" s="74" t="s">
        <v>78</v>
      </c>
      <c r="D59" s="70" t="s">
        <v>87</v>
      </c>
      <c r="E59" s="67" t="s">
        <v>80</v>
      </c>
      <c r="F59" s="71">
        <v>100</v>
      </c>
      <c r="G59" s="72">
        <v>100</v>
      </c>
      <c r="H59" s="22">
        <v>5</v>
      </c>
      <c r="I59" s="40">
        <f t="shared" si="2"/>
        <v>1</v>
      </c>
      <c r="J59" s="99"/>
    </row>
    <row r="60" spans="1:10" ht="105">
      <c r="A60" s="73" t="s">
        <v>96</v>
      </c>
      <c r="B60" s="38" t="s">
        <v>38</v>
      </c>
      <c r="C60" s="74" t="s">
        <v>78</v>
      </c>
      <c r="D60" s="70" t="s">
        <v>89</v>
      </c>
      <c r="E60" s="67" t="s">
        <v>80</v>
      </c>
      <c r="F60" s="71">
        <v>100</v>
      </c>
      <c r="G60" s="72">
        <v>100</v>
      </c>
      <c r="H60" s="22">
        <v>5</v>
      </c>
      <c r="I60" s="40">
        <f t="shared" si="2"/>
        <v>1</v>
      </c>
      <c r="J60" s="99"/>
    </row>
    <row r="61" spans="1:10" ht="344.25" customHeight="1">
      <c r="A61" s="73" t="s">
        <v>97</v>
      </c>
      <c r="B61" s="38" t="s">
        <v>38</v>
      </c>
      <c r="C61" s="75" t="s">
        <v>78</v>
      </c>
      <c r="D61" s="70" t="s">
        <v>91</v>
      </c>
      <c r="E61" s="67" t="s">
        <v>80</v>
      </c>
      <c r="F61" s="71">
        <v>100</v>
      </c>
      <c r="G61" s="72">
        <v>100</v>
      </c>
      <c r="H61" s="22">
        <v>5</v>
      </c>
      <c r="I61" s="40">
        <f t="shared" si="2"/>
        <v>1</v>
      </c>
      <c r="J61" s="99"/>
    </row>
    <row r="62" spans="1:10" ht="105">
      <c r="A62" s="76" t="s">
        <v>98</v>
      </c>
      <c r="B62" s="38" t="s">
        <v>41</v>
      </c>
      <c r="C62" s="69" t="s">
        <v>78</v>
      </c>
      <c r="D62" s="70" t="s">
        <v>79</v>
      </c>
      <c r="E62" s="67" t="s">
        <v>80</v>
      </c>
      <c r="F62" s="71">
        <v>12</v>
      </c>
      <c r="G62" s="71">
        <v>14.28</v>
      </c>
      <c r="H62" s="22">
        <v>5</v>
      </c>
      <c r="I62" s="40">
        <f t="shared" si="2"/>
        <v>1.19</v>
      </c>
      <c r="J62" s="99"/>
    </row>
    <row r="63" spans="1:10" ht="105">
      <c r="A63" s="73" t="s">
        <v>99</v>
      </c>
      <c r="B63" s="38" t="s">
        <v>41</v>
      </c>
      <c r="C63" s="74" t="s">
        <v>78</v>
      </c>
      <c r="D63" s="70" t="s">
        <v>82</v>
      </c>
      <c r="E63" s="67" t="s">
        <v>83</v>
      </c>
      <c r="F63" s="71">
        <v>0</v>
      </c>
      <c r="G63" s="72">
        <v>0</v>
      </c>
      <c r="H63" s="22">
        <v>5</v>
      </c>
      <c r="I63" s="40">
        <v>1</v>
      </c>
      <c r="J63" s="99"/>
    </row>
    <row r="64" spans="1:10" ht="105">
      <c r="A64" s="73" t="s">
        <v>100</v>
      </c>
      <c r="B64" s="38" t="s">
        <v>41</v>
      </c>
      <c r="C64" s="74" t="s">
        <v>78</v>
      </c>
      <c r="D64" s="70" t="s">
        <v>85</v>
      </c>
      <c r="E64" s="67" t="s">
        <v>80</v>
      </c>
      <c r="F64" s="71">
        <v>100</v>
      </c>
      <c r="G64" s="72">
        <v>100</v>
      </c>
      <c r="H64" s="22">
        <v>5</v>
      </c>
      <c r="I64" s="40">
        <f t="shared" si="2"/>
        <v>1</v>
      </c>
      <c r="J64" s="99"/>
    </row>
    <row r="65" spans="1:10" ht="105">
      <c r="A65" s="73" t="s">
        <v>101</v>
      </c>
      <c r="B65" s="38" t="s">
        <v>41</v>
      </c>
      <c r="C65" s="74" t="s">
        <v>78</v>
      </c>
      <c r="D65" s="70" t="s">
        <v>87</v>
      </c>
      <c r="E65" s="67" t="s">
        <v>80</v>
      </c>
      <c r="F65" s="71">
        <v>100</v>
      </c>
      <c r="G65" s="72">
        <v>100</v>
      </c>
      <c r="H65" s="22">
        <v>5</v>
      </c>
      <c r="I65" s="40">
        <f t="shared" si="2"/>
        <v>1</v>
      </c>
      <c r="J65" s="99"/>
    </row>
    <row r="66" spans="1:10" ht="105">
      <c r="A66" s="73" t="s">
        <v>102</v>
      </c>
      <c r="B66" s="38" t="s">
        <v>41</v>
      </c>
      <c r="C66" s="74" t="s">
        <v>78</v>
      </c>
      <c r="D66" s="70" t="s">
        <v>89</v>
      </c>
      <c r="E66" s="67" t="s">
        <v>80</v>
      </c>
      <c r="F66" s="71">
        <v>100</v>
      </c>
      <c r="G66" s="72">
        <v>100</v>
      </c>
      <c r="H66" s="22">
        <v>5</v>
      </c>
      <c r="I66" s="40">
        <f t="shared" si="2"/>
        <v>1</v>
      </c>
      <c r="J66" s="99"/>
    </row>
    <row r="67" spans="1:10" ht="327" customHeight="1">
      <c r="A67" s="73" t="s">
        <v>103</v>
      </c>
      <c r="B67" s="38" t="s">
        <v>41</v>
      </c>
      <c r="C67" s="75" t="s">
        <v>78</v>
      </c>
      <c r="D67" s="70" t="s">
        <v>91</v>
      </c>
      <c r="E67" s="67" t="s">
        <v>80</v>
      </c>
      <c r="F67" s="71">
        <v>100</v>
      </c>
      <c r="G67" s="72">
        <v>100</v>
      </c>
      <c r="H67" s="22">
        <v>5</v>
      </c>
      <c r="I67" s="40">
        <f t="shared" si="2"/>
        <v>1</v>
      </c>
      <c r="J67" s="99"/>
    </row>
    <row r="68" spans="1:10" ht="105">
      <c r="A68" s="76" t="s">
        <v>104</v>
      </c>
      <c r="B68" s="38" t="s">
        <v>44</v>
      </c>
      <c r="C68" s="100" t="s">
        <v>78</v>
      </c>
      <c r="D68" s="101" t="s">
        <v>79</v>
      </c>
      <c r="E68" s="67" t="s">
        <v>80</v>
      </c>
      <c r="F68" s="71">
        <v>20.83</v>
      </c>
      <c r="G68" s="71">
        <v>20.41</v>
      </c>
      <c r="H68" s="22">
        <v>5</v>
      </c>
      <c r="I68" s="40">
        <f t="shared" si="2"/>
        <v>0.9798367738838215</v>
      </c>
      <c r="J68" s="99"/>
    </row>
    <row r="69" spans="1:10" ht="105">
      <c r="A69" s="73" t="s">
        <v>105</v>
      </c>
      <c r="B69" s="38" t="s">
        <v>44</v>
      </c>
      <c r="C69" s="102" t="s">
        <v>78</v>
      </c>
      <c r="D69" s="103" t="s">
        <v>82</v>
      </c>
      <c r="E69" s="67" t="s">
        <v>80</v>
      </c>
      <c r="F69" s="71">
        <v>0</v>
      </c>
      <c r="G69" s="72">
        <v>0</v>
      </c>
      <c r="H69" s="22">
        <v>5</v>
      </c>
      <c r="I69" s="40">
        <v>1</v>
      </c>
      <c r="J69" s="99"/>
    </row>
    <row r="70" spans="1:10" ht="105">
      <c r="A70" s="73" t="s">
        <v>106</v>
      </c>
      <c r="B70" s="38" t="s">
        <v>44</v>
      </c>
      <c r="C70" s="102" t="s">
        <v>78</v>
      </c>
      <c r="D70" s="103" t="s">
        <v>85</v>
      </c>
      <c r="E70" s="67" t="s">
        <v>80</v>
      </c>
      <c r="F70" s="71">
        <v>100</v>
      </c>
      <c r="G70" s="72">
        <v>100</v>
      </c>
      <c r="H70" s="22">
        <v>5</v>
      </c>
      <c r="I70" s="40">
        <f t="shared" si="2"/>
        <v>1</v>
      </c>
      <c r="J70" s="99"/>
    </row>
    <row r="71" spans="1:10" ht="105">
      <c r="A71" s="73" t="s">
        <v>107</v>
      </c>
      <c r="B71" s="38" t="s">
        <v>44</v>
      </c>
      <c r="C71" s="102" t="s">
        <v>78</v>
      </c>
      <c r="D71" s="103" t="s">
        <v>87</v>
      </c>
      <c r="E71" s="67" t="s">
        <v>80</v>
      </c>
      <c r="F71" s="71">
        <v>100</v>
      </c>
      <c r="G71" s="72">
        <v>100</v>
      </c>
      <c r="H71" s="22">
        <v>5</v>
      </c>
      <c r="I71" s="40">
        <f t="shared" si="2"/>
        <v>1</v>
      </c>
      <c r="J71" s="99"/>
    </row>
    <row r="72" spans="1:10" ht="105">
      <c r="A72" s="73" t="s">
        <v>108</v>
      </c>
      <c r="B72" s="38" t="s">
        <v>44</v>
      </c>
      <c r="C72" s="102" t="s">
        <v>78</v>
      </c>
      <c r="D72" s="103" t="s">
        <v>89</v>
      </c>
      <c r="E72" s="67" t="s">
        <v>80</v>
      </c>
      <c r="F72" s="71">
        <v>100</v>
      </c>
      <c r="G72" s="72">
        <v>100</v>
      </c>
      <c r="H72" s="22">
        <v>5</v>
      </c>
      <c r="I72" s="40">
        <f t="shared" si="2"/>
        <v>1</v>
      </c>
      <c r="J72" s="99"/>
    </row>
    <row r="73" spans="1:10" ht="333" customHeight="1">
      <c r="A73" s="73" t="s">
        <v>109</v>
      </c>
      <c r="B73" s="38" t="s">
        <v>44</v>
      </c>
      <c r="C73" s="104" t="s">
        <v>78</v>
      </c>
      <c r="D73" s="105" t="s">
        <v>91</v>
      </c>
      <c r="E73" s="67" t="s">
        <v>80</v>
      </c>
      <c r="F73" s="71">
        <v>100</v>
      </c>
      <c r="G73" s="72">
        <v>100</v>
      </c>
      <c r="H73" s="22">
        <v>5</v>
      </c>
      <c r="I73" s="40">
        <f t="shared" si="2"/>
        <v>1</v>
      </c>
      <c r="J73" s="99"/>
    </row>
    <row r="74" spans="1:10" ht="105">
      <c r="A74" s="76" t="s">
        <v>110</v>
      </c>
      <c r="B74" s="38" t="s">
        <v>47</v>
      </c>
      <c r="C74" s="100" t="s">
        <v>78</v>
      </c>
      <c r="D74" s="101" t="s">
        <v>79</v>
      </c>
      <c r="E74" s="67" t="s">
        <v>80</v>
      </c>
      <c r="F74" s="71">
        <v>25</v>
      </c>
      <c r="G74" s="71">
        <v>24.49</v>
      </c>
      <c r="H74" s="22">
        <v>5</v>
      </c>
      <c r="I74" s="40">
        <f t="shared" si="2"/>
        <v>0.9795999999999999</v>
      </c>
      <c r="J74" s="99"/>
    </row>
    <row r="75" spans="1:10" ht="105">
      <c r="A75" s="73" t="s">
        <v>111</v>
      </c>
      <c r="B75" s="38" t="s">
        <v>47</v>
      </c>
      <c r="C75" s="106" t="s">
        <v>78</v>
      </c>
      <c r="D75" s="103" t="s">
        <v>82</v>
      </c>
      <c r="E75" s="67" t="s">
        <v>80</v>
      </c>
      <c r="F75" s="71">
        <v>0</v>
      </c>
      <c r="G75" s="72">
        <v>0</v>
      </c>
      <c r="H75" s="22">
        <v>5</v>
      </c>
      <c r="I75" s="40">
        <v>1</v>
      </c>
      <c r="J75" s="99"/>
    </row>
    <row r="76" spans="1:10" ht="105">
      <c r="A76" s="73" t="s">
        <v>112</v>
      </c>
      <c r="B76" s="38" t="s">
        <v>47</v>
      </c>
      <c r="C76" s="106" t="s">
        <v>78</v>
      </c>
      <c r="D76" s="103" t="s">
        <v>85</v>
      </c>
      <c r="E76" s="67" t="s">
        <v>80</v>
      </c>
      <c r="F76" s="71">
        <v>100</v>
      </c>
      <c r="G76" s="72">
        <v>100</v>
      </c>
      <c r="H76" s="22">
        <v>5</v>
      </c>
      <c r="I76" s="40">
        <f t="shared" si="2"/>
        <v>1</v>
      </c>
      <c r="J76" s="99"/>
    </row>
    <row r="77" spans="1:10" ht="105">
      <c r="A77" s="73" t="s">
        <v>113</v>
      </c>
      <c r="B77" s="38" t="s">
        <v>47</v>
      </c>
      <c r="C77" s="106" t="s">
        <v>78</v>
      </c>
      <c r="D77" s="103" t="s">
        <v>87</v>
      </c>
      <c r="E77" s="67" t="s">
        <v>80</v>
      </c>
      <c r="F77" s="71">
        <v>100</v>
      </c>
      <c r="G77" s="72">
        <v>92</v>
      </c>
      <c r="H77" s="22">
        <v>5</v>
      </c>
      <c r="I77" s="40">
        <f t="shared" si="2"/>
        <v>0.92</v>
      </c>
      <c r="J77" s="99"/>
    </row>
    <row r="78" spans="1:10" ht="105">
      <c r="A78" s="73" t="s">
        <v>114</v>
      </c>
      <c r="B78" s="38" t="s">
        <v>47</v>
      </c>
      <c r="C78" s="106" t="s">
        <v>78</v>
      </c>
      <c r="D78" s="103" t="s">
        <v>89</v>
      </c>
      <c r="E78" s="67" t="s">
        <v>80</v>
      </c>
      <c r="F78" s="71">
        <v>100</v>
      </c>
      <c r="G78" s="72">
        <v>100</v>
      </c>
      <c r="H78" s="22">
        <v>5</v>
      </c>
      <c r="I78" s="40">
        <f t="shared" si="2"/>
        <v>1</v>
      </c>
      <c r="J78" s="99"/>
    </row>
    <row r="79" spans="1:10" ht="331.5" customHeight="1">
      <c r="A79" s="107" t="s">
        <v>115</v>
      </c>
      <c r="B79" s="38" t="s">
        <v>47</v>
      </c>
      <c r="C79" s="108" t="s">
        <v>78</v>
      </c>
      <c r="D79" s="109" t="s">
        <v>91</v>
      </c>
      <c r="E79" s="110" t="s">
        <v>80</v>
      </c>
      <c r="F79" s="111">
        <v>0</v>
      </c>
      <c r="G79" s="112">
        <v>0</v>
      </c>
      <c r="H79" s="23">
        <v>5</v>
      </c>
      <c r="I79" s="40">
        <v>1</v>
      </c>
      <c r="J79" s="116"/>
    </row>
    <row r="80" spans="1:10" ht="60">
      <c r="A80" s="107" t="s">
        <v>116</v>
      </c>
      <c r="B80" s="38" t="s">
        <v>50</v>
      </c>
      <c r="C80" s="74" t="s">
        <v>117</v>
      </c>
      <c r="D80" s="113" t="s">
        <v>79</v>
      </c>
      <c r="E80" s="114" t="s">
        <v>118</v>
      </c>
      <c r="F80" s="72">
        <v>100</v>
      </c>
      <c r="G80" s="115">
        <f>G31/F31*100</f>
        <v>87.48403575989782</v>
      </c>
      <c r="H80" s="114">
        <v>5</v>
      </c>
      <c r="I80" s="40">
        <f t="shared" si="2"/>
        <v>0.8748403575989783</v>
      </c>
      <c r="J80" s="99"/>
    </row>
    <row r="81" spans="1:10" ht="330">
      <c r="A81" s="107" t="s">
        <v>119</v>
      </c>
      <c r="B81" s="38" t="s">
        <v>50</v>
      </c>
      <c r="C81" s="74" t="s">
        <v>117</v>
      </c>
      <c r="D81" s="113" t="s">
        <v>91</v>
      </c>
      <c r="E81" s="114" t="s">
        <v>118</v>
      </c>
      <c r="F81" s="72">
        <v>100</v>
      </c>
      <c r="G81" s="72">
        <v>100</v>
      </c>
      <c r="H81" s="114">
        <v>5</v>
      </c>
      <c r="I81" s="40">
        <f t="shared" si="2"/>
        <v>1</v>
      </c>
      <c r="J81" s="99"/>
    </row>
    <row r="82" spans="1:10" ht="75">
      <c r="A82" s="107" t="s">
        <v>120</v>
      </c>
      <c r="B82" s="38" t="s">
        <v>50</v>
      </c>
      <c r="C82" s="74" t="s">
        <v>117</v>
      </c>
      <c r="D82" s="113" t="s">
        <v>89</v>
      </c>
      <c r="E82" s="114" t="s">
        <v>118</v>
      </c>
      <c r="F82" s="72">
        <v>100</v>
      </c>
      <c r="G82" s="72">
        <v>100</v>
      </c>
      <c r="H82" s="114">
        <v>5</v>
      </c>
      <c r="I82" s="40">
        <f t="shared" si="2"/>
        <v>1</v>
      </c>
      <c r="J82" s="99"/>
    </row>
    <row r="83" spans="1:10" ht="30">
      <c r="A83" s="107" t="s">
        <v>121</v>
      </c>
      <c r="B83" s="38" t="s">
        <v>50</v>
      </c>
      <c r="C83" s="74" t="s">
        <v>117</v>
      </c>
      <c r="D83" s="113" t="s">
        <v>122</v>
      </c>
      <c r="E83" s="114" t="s">
        <v>118</v>
      </c>
      <c r="F83" s="72">
        <v>100</v>
      </c>
      <c r="G83" s="72">
        <v>100</v>
      </c>
      <c r="H83" s="114">
        <v>5</v>
      </c>
      <c r="I83" s="40">
        <f t="shared" si="2"/>
        <v>1</v>
      </c>
      <c r="J83" s="99"/>
    </row>
    <row r="84" spans="1:10" ht="30">
      <c r="A84" s="107" t="s">
        <v>123</v>
      </c>
      <c r="B84" s="38" t="s">
        <v>50</v>
      </c>
      <c r="C84" s="74" t="s">
        <v>117</v>
      </c>
      <c r="D84" s="113" t="s">
        <v>87</v>
      </c>
      <c r="E84" s="114" t="s">
        <v>118</v>
      </c>
      <c r="F84" s="72">
        <v>100</v>
      </c>
      <c r="G84" s="72">
        <v>100</v>
      </c>
      <c r="H84" s="114">
        <v>5</v>
      </c>
      <c r="I84" s="40">
        <f t="shared" si="2"/>
        <v>1</v>
      </c>
      <c r="J84" s="99"/>
    </row>
    <row r="85" spans="1:10" ht="60">
      <c r="A85" s="107" t="s">
        <v>124</v>
      </c>
      <c r="B85" s="38" t="s">
        <v>53</v>
      </c>
      <c r="C85" s="74" t="s">
        <v>117</v>
      </c>
      <c r="D85" s="113" t="s">
        <v>79</v>
      </c>
      <c r="E85" s="114" t="s">
        <v>118</v>
      </c>
      <c r="F85" s="72">
        <v>100</v>
      </c>
      <c r="G85" s="115">
        <f>G32/F32*100</f>
        <v>106.39686684073106</v>
      </c>
      <c r="H85" s="114">
        <v>5</v>
      </c>
      <c r="I85" s="40">
        <f t="shared" si="2"/>
        <v>1.0639686684073106</v>
      </c>
      <c r="J85" s="99"/>
    </row>
    <row r="86" spans="1:10" ht="330">
      <c r="A86" s="107" t="s">
        <v>125</v>
      </c>
      <c r="B86" s="38" t="s">
        <v>53</v>
      </c>
      <c r="C86" s="74" t="s">
        <v>117</v>
      </c>
      <c r="D86" s="113" t="s">
        <v>91</v>
      </c>
      <c r="E86" s="114" t="s">
        <v>118</v>
      </c>
      <c r="F86" s="72">
        <v>100</v>
      </c>
      <c r="G86" s="72">
        <v>100</v>
      </c>
      <c r="H86" s="114">
        <v>5</v>
      </c>
      <c r="I86" s="40">
        <f t="shared" si="2"/>
        <v>1</v>
      </c>
      <c r="J86" s="99"/>
    </row>
    <row r="87" spans="1:10" ht="75">
      <c r="A87" s="107" t="s">
        <v>126</v>
      </c>
      <c r="B87" s="38" t="s">
        <v>53</v>
      </c>
      <c r="C87" s="74" t="s">
        <v>117</v>
      </c>
      <c r="D87" s="113" t="s">
        <v>89</v>
      </c>
      <c r="E87" s="114" t="s">
        <v>118</v>
      </c>
      <c r="F87" s="72">
        <v>100</v>
      </c>
      <c r="G87" s="72">
        <v>100</v>
      </c>
      <c r="H87" s="114">
        <v>5</v>
      </c>
      <c r="I87" s="40">
        <f t="shared" si="2"/>
        <v>1</v>
      </c>
      <c r="J87" s="99"/>
    </row>
    <row r="88" spans="1:10" ht="30">
      <c r="A88" s="107" t="s">
        <v>127</v>
      </c>
      <c r="B88" s="38" t="s">
        <v>53</v>
      </c>
      <c r="C88" s="74" t="s">
        <v>117</v>
      </c>
      <c r="D88" s="113" t="s">
        <v>122</v>
      </c>
      <c r="E88" s="114" t="s">
        <v>118</v>
      </c>
      <c r="F88" s="72">
        <v>100</v>
      </c>
      <c r="G88" s="72">
        <v>100</v>
      </c>
      <c r="H88" s="114">
        <v>5</v>
      </c>
      <c r="I88" s="40">
        <f t="shared" si="2"/>
        <v>1</v>
      </c>
      <c r="J88" s="99"/>
    </row>
    <row r="89" spans="1:10" ht="30">
      <c r="A89" s="107" t="s">
        <v>128</v>
      </c>
      <c r="B89" s="38" t="s">
        <v>53</v>
      </c>
      <c r="C89" s="74" t="s">
        <v>117</v>
      </c>
      <c r="D89" s="113" t="s">
        <v>87</v>
      </c>
      <c r="E89" s="114" t="s">
        <v>118</v>
      </c>
      <c r="F89" s="72">
        <v>100</v>
      </c>
      <c r="G89" s="72">
        <v>100</v>
      </c>
      <c r="H89" s="114">
        <v>5</v>
      </c>
      <c r="I89" s="40">
        <f t="shared" si="2"/>
        <v>1</v>
      </c>
      <c r="J89" s="99"/>
    </row>
    <row r="90" spans="1:10" ht="60">
      <c r="A90" s="107" t="s">
        <v>129</v>
      </c>
      <c r="B90" s="38" t="s">
        <v>56</v>
      </c>
      <c r="C90" s="74" t="s">
        <v>130</v>
      </c>
      <c r="D90" s="113" t="s">
        <v>79</v>
      </c>
      <c r="E90" s="114" t="s">
        <v>118</v>
      </c>
      <c r="F90" s="72">
        <v>100</v>
      </c>
      <c r="G90" s="72">
        <f>G33/F33*100</f>
        <v>100</v>
      </c>
      <c r="H90" s="114">
        <v>5</v>
      </c>
      <c r="I90" s="40">
        <f t="shared" si="2"/>
        <v>1</v>
      </c>
      <c r="J90" s="99"/>
    </row>
    <row r="91" spans="1:10" ht="60">
      <c r="A91" s="107" t="s">
        <v>131</v>
      </c>
      <c r="B91" s="38" t="s">
        <v>56</v>
      </c>
      <c r="C91" s="74" t="s">
        <v>130</v>
      </c>
      <c r="D91" s="113" t="s">
        <v>132</v>
      </c>
      <c r="E91" s="114" t="s">
        <v>83</v>
      </c>
      <c r="F91" s="72">
        <v>5</v>
      </c>
      <c r="G91" s="72">
        <v>5</v>
      </c>
      <c r="H91" s="114">
        <v>5</v>
      </c>
      <c r="I91" s="40">
        <f t="shared" si="2"/>
        <v>1</v>
      </c>
      <c r="J91" s="99"/>
    </row>
    <row r="92" spans="1:10" ht="60">
      <c r="A92" s="107" t="s">
        <v>133</v>
      </c>
      <c r="B92" s="38" t="s">
        <v>56</v>
      </c>
      <c r="C92" s="74" t="s">
        <v>130</v>
      </c>
      <c r="D92" s="113" t="s">
        <v>134</v>
      </c>
      <c r="E92" s="114" t="s">
        <v>135</v>
      </c>
      <c r="F92" s="72">
        <v>0</v>
      </c>
      <c r="G92" s="72">
        <v>0</v>
      </c>
      <c r="H92" s="114">
        <v>5</v>
      </c>
      <c r="I92" s="40">
        <v>1</v>
      </c>
      <c r="J92" s="99"/>
    </row>
    <row r="93" spans="1:10" ht="60">
      <c r="A93" s="107" t="s">
        <v>136</v>
      </c>
      <c r="B93" s="38" t="s">
        <v>56</v>
      </c>
      <c r="C93" s="74" t="s">
        <v>130</v>
      </c>
      <c r="D93" s="113" t="s">
        <v>137</v>
      </c>
      <c r="E93" s="114" t="s">
        <v>118</v>
      </c>
      <c r="F93" s="72">
        <v>100</v>
      </c>
      <c r="G93" s="72">
        <v>100</v>
      </c>
      <c r="H93" s="114">
        <v>5</v>
      </c>
      <c r="I93" s="40">
        <f t="shared" si="2"/>
        <v>1</v>
      </c>
      <c r="J93" s="99"/>
    </row>
    <row r="94" spans="1:10" ht="15">
      <c r="A94" s="21"/>
      <c r="B94" s="21"/>
      <c r="C94" s="21"/>
      <c r="D94" s="21"/>
      <c r="E94" s="21"/>
      <c r="F94" s="21"/>
      <c r="G94" s="21"/>
      <c r="H94" s="21"/>
      <c r="I94" s="78"/>
      <c r="J94" s="21"/>
    </row>
    <row r="95" spans="1:10" ht="15">
      <c r="A95" s="21"/>
      <c r="B95" s="21"/>
      <c r="C95" s="21"/>
      <c r="D95" s="21"/>
      <c r="E95" s="21"/>
      <c r="F95" s="21"/>
      <c r="G95" s="21"/>
      <c r="H95" s="21"/>
      <c r="I95" s="78"/>
      <c r="J95" s="21"/>
    </row>
    <row r="96" spans="1:10" ht="15">
      <c r="A96" s="21"/>
      <c r="B96" s="21"/>
      <c r="C96" s="21"/>
      <c r="D96" s="21"/>
      <c r="E96" s="21"/>
      <c r="F96" s="21"/>
      <c r="G96" s="21"/>
      <c r="H96" s="21"/>
      <c r="I96" s="78"/>
      <c r="J96" s="21"/>
    </row>
    <row r="97" spans="1:10" ht="15">
      <c r="A97" s="21"/>
      <c r="B97" s="21"/>
      <c r="C97" s="21"/>
      <c r="D97" s="21"/>
      <c r="E97" s="21"/>
      <c r="F97" s="21"/>
      <c r="G97" s="21"/>
      <c r="H97" s="21"/>
      <c r="I97" s="78"/>
      <c r="J97" s="21"/>
    </row>
    <row r="98" spans="1:10" ht="15">
      <c r="A98" s="21"/>
      <c r="B98" s="21"/>
      <c r="C98" s="21"/>
      <c r="D98" s="21"/>
      <c r="E98" s="21"/>
      <c r="F98" s="21"/>
      <c r="G98" s="21"/>
      <c r="H98" s="21"/>
      <c r="I98" s="78"/>
      <c r="J98" s="21"/>
    </row>
    <row r="99" spans="1:10" ht="15">
      <c r="A99" s="21"/>
      <c r="B99" s="21"/>
      <c r="C99" s="21"/>
      <c r="D99" s="21"/>
      <c r="E99" s="21"/>
      <c r="F99" s="21"/>
      <c r="G99" s="21"/>
      <c r="H99" s="21"/>
      <c r="I99" s="78"/>
      <c r="J99" s="21"/>
    </row>
    <row r="100" spans="1:10" ht="15">
      <c r="A100" s="21"/>
      <c r="B100" s="21"/>
      <c r="C100" s="21"/>
      <c r="D100" s="21"/>
      <c r="E100" s="21"/>
      <c r="F100" s="21"/>
      <c r="G100" s="21"/>
      <c r="H100" s="21"/>
      <c r="I100" s="78"/>
      <c r="J100" s="21"/>
    </row>
    <row r="101" spans="1:10" ht="15">
      <c r="A101" s="21"/>
      <c r="B101" s="21"/>
      <c r="C101" s="21"/>
      <c r="D101" s="21"/>
      <c r="E101" s="21"/>
      <c r="F101" s="21"/>
      <c r="G101" s="21"/>
      <c r="H101" s="21"/>
      <c r="I101" s="78"/>
      <c r="J101" s="21"/>
    </row>
    <row r="102" spans="1:10" ht="15">
      <c r="A102" s="21"/>
      <c r="B102" s="21"/>
      <c r="C102" s="21"/>
      <c r="D102" s="21"/>
      <c r="E102" s="21"/>
      <c r="F102" s="21"/>
      <c r="G102" s="21"/>
      <c r="H102" s="21"/>
      <c r="I102" s="78"/>
      <c r="J102" s="21"/>
    </row>
    <row r="103" spans="1:10" ht="15">
      <c r="A103" s="21"/>
      <c r="B103" s="21"/>
      <c r="C103" s="21"/>
      <c r="D103" s="21"/>
      <c r="E103" s="21"/>
      <c r="F103" s="21"/>
      <c r="G103" s="21"/>
      <c r="H103" s="21"/>
      <c r="I103" s="78"/>
      <c r="J103" s="21"/>
    </row>
  </sheetData>
  <sheetProtection/>
  <autoFilter ref="B49:I93"/>
  <mergeCells count="41">
    <mergeCell ref="A1:B1"/>
    <mergeCell ref="A5:G5"/>
    <mergeCell ref="A6:G6"/>
    <mergeCell ref="A7:G7"/>
    <mergeCell ref="A8:G8"/>
    <mergeCell ref="A9:G9"/>
    <mergeCell ref="A10:G10"/>
    <mergeCell ref="A11:G11"/>
    <mergeCell ref="A12:G12"/>
    <mergeCell ref="A13:G13"/>
    <mergeCell ref="A14:G14"/>
    <mergeCell ref="A20:G20"/>
    <mergeCell ref="A21:G21"/>
    <mergeCell ref="B34:D34"/>
    <mergeCell ref="A37:G37"/>
    <mergeCell ref="A38:G38"/>
    <mergeCell ref="A44:G44"/>
    <mergeCell ref="A45:G45"/>
    <mergeCell ref="D47:E47"/>
    <mergeCell ref="A23:A24"/>
    <mergeCell ref="A47:A48"/>
    <mergeCell ref="B23:B24"/>
    <mergeCell ref="B47:B48"/>
    <mergeCell ref="C23:C24"/>
    <mergeCell ref="C47:C48"/>
    <mergeCell ref="D23:D24"/>
    <mergeCell ref="E23:E24"/>
    <mergeCell ref="F23:F24"/>
    <mergeCell ref="F47:F48"/>
    <mergeCell ref="G2:G3"/>
    <mergeCell ref="G23:G24"/>
    <mergeCell ref="G47:G48"/>
    <mergeCell ref="H23:H24"/>
    <mergeCell ref="H47:H48"/>
    <mergeCell ref="I23:I24"/>
    <mergeCell ref="J23:J24"/>
    <mergeCell ref="J47:J48"/>
    <mergeCell ref="K23:K24"/>
    <mergeCell ref="K26:K33"/>
    <mergeCell ref="L23:L24"/>
    <mergeCell ref="A2:B4"/>
  </mergeCells>
  <printOptions/>
  <pageMargins left="0.07874015748031496" right="0.11811023622047245" top="0.19" bottom="0.16" header="0.23999999999999996" footer="0.19"/>
  <pageSetup fitToHeight="0" fitToWidth="0" horizontalDpi="600" verticalDpi="600" orientation="landscape" paperSize="9" scale="30"/>
  <headerFooter>
    <oddFooter>&amp;R&amp;P</oddFooter>
  </headerFooter>
  <rowBreaks count="3" manualBreakCount="3">
    <brk id="43" max="11" man="1"/>
    <brk id="61" max="11" man="1"/>
    <brk id="7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gu-sr</cp:lastModifiedBy>
  <cp:lastPrinted>2021-07-14T17:08:04Z</cp:lastPrinted>
  <dcterms:created xsi:type="dcterms:W3CDTF">2016-02-04T06:52:46Z</dcterms:created>
  <dcterms:modified xsi:type="dcterms:W3CDTF">2024-02-27T11:35:40Z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I">
    <vt:lpwstr>8EE76BF2CBAF4BF7830D96643F6CB622_13</vt:lpwstr>
  </property>
  <property fmtid="{D5CDD505-2E9C-101B-9397-08002B2CF9AE}" pid="4" name="KSOProductBuildV">
    <vt:lpwstr>1049-12.2.0.13416</vt:lpwstr>
  </property>
</Properties>
</file>